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adanogumi001-my.sharepoint.com/personal/keiji_hadanogumi_com/Documents/ドキュメント/11‗安全衛生委員会/01‗安全書類統一/04‗/20241007時点 - コピー/"/>
    </mc:Choice>
  </mc:AlternateContent>
  <xr:revisionPtr revIDLastSave="3" documentId="13_ncr:1_{D9615466-7E27-4C8A-BFFE-BD2605B009B7}" xr6:coauthVersionLast="47" xr6:coauthVersionMax="47" xr10:uidLastSave="{9E5CBEC3-53D4-4F36-BA41-476A82FC6127}"/>
  <bookViews>
    <workbookView xWindow="-110" yWindow="-110" windowWidth="19420" windowHeight="11500" firstSheet="2" activeTab="2" xr2:uid="{05FFEA8F-9144-4C5C-A20F-E362B3E96A04}"/>
  </bookViews>
  <sheets>
    <sheet name="台帳一覧" sheetId="1" r:id="rId1"/>
    <sheet name="台帳業者別一覧" sheetId="2" r:id="rId2"/>
    <sheet name="安全書類一覧" sheetId="3" r:id="rId3"/>
    <sheet name="安全業者別一覧" sheetId="4" r:id="rId4"/>
    <sheet name="元請の確認事項" sheetId="5" r:id="rId5"/>
    <sheet name="事業所整理番号等の記載方法" sheetId="6" r:id="rId6"/>
  </sheets>
  <externalReferences>
    <externalReference r:id="rId7"/>
    <externalReference r:id="rId8"/>
  </externalReferences>
  <definedNames>
    <definedName name="_0．衛生">'[1]#REF'!$A$1:$ED$3</definedName>
    <definedName name="_1．空調">'[1]#REF'!$A$1:$BR$2</definedName>
    <definedName name="_1．建築概要">'[1]#REF'!$A$1:$CH$2</definedName>
    <definedName name="_2．昇降､その他､付帯">'[1]#REF'!$A$1:$AN$3</definedName>
    <definedName name="_2．内部概要">'[1]#REF'!$A$1:$CN$2</definedName>
    <definedName name="_3．外部概要">'[1]#REF'!$A$1:$Z$2</definedName>
    <definedName name="_4．仮設経費">'[1]#REF'!$A$1:$AM$3</definedName>
    <definedName name="_5．土工地業">'[1]#REF'!$A$1:$BY$3</definedName>
    <definedName name="_6．躯体">'[1]#REF'!$A$1:$BS$4</definedName>
    <definedName name="_7．仕上">'[1]#REF'!$A$1:$CR$3</definedName>
    <definedName name="_8．付帯">'[1]#REF'!$A$1:$AF$3</definedName>
    <definedName name="_9．電気">'[1]#REF'!$A$1:$DQ$3</definedName>
    <definedName name="_Key1" localSheetId="4" hidden="1">#REF!</definedName>
    <definedName name="_Key1" localSheetId="5" hidden="1">#REF!</definedName>
    <definedName name="_Key1" hidden="1">#REF!</definedName>
    <definedName name="_Order1" hidden="1">255</definedName>
    <definedName name="_Parse_In" localSheetId="4" hidden="1">#REF!</definedName>
    <definedName name="_Parse_In" localSheetId="5" hidden="1">#REF!</definedName>
    <definedName name="_Parse_In" hidden="1">#REF!</definedName>
    <definedName name="_Parse_Out" localSheetId="4" hidden="1">#REF!</definedName>
    <definedName name="_Parse_Out" localSheetId="5" hidden="1">#REF!</definedName>
    <definedName name="_Parse_Out" hidden="1">#REF!</definedName>
    <definedName name="_Sort" localSheetId="4" hidden="1">#REF!</definedName>
    <definedName name="_Sort" localSheetId="5" hidden="1">#REF!</definedName>
    <definedName name="_Sort" hidden="1">#REF!</definedName>
    <definedName name="\a">#REF!</definedName>
    <definedName name="\b">#REF!</definedName>
    <definedName name="\c">#REF!</definedName>
    <definedName name="\f">#REF!</definedName>
    <definedName name="\h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w">#REF!</definedName>
    <definedName name="\x">#REF!</definedName>
    <definedName name="a">#REF!</definedName>
    <definedName name="aaaaabb">#REF!</definedName>
    <definedName name="aaaaasse">#REF!</definedName>
    <definedName name="AT_工事区分">#REF!</definedName>
    <definedName name="AT_事業区分">#REF!</definedName>
    <definedName name="B_1積算概要書全体">'[1]#REF'!$A$1:$W$134</definedName>
    <definedName name="CadEditInfo_BookId">"69C65415ae64c760e403"</definedName>
    <definedName name="Content_00022201017">"1-2.工事内容  …………………………………………………………………"</definedName>
    <definedName name="Content_00043773186">"9-3.安全衛生管理対策  ………………………………………………"</definedName>
    <definedName name="Content_00060584812">"1-2.工事内容  …………………………………………………………………"</definedName>
    <definedName name="Content_00122999270">"14.再生資源の利用促進と建設副産物の適正処理方法  …………………………"</definedName>
    <definedName name="Content_00174024834">"1.工事概要  …………………………………………………………………………"</definedName>
    <definedName name="Content_00259546592">"10.緊急時の体制及び対応  …………………………………………………………"</definedName>
    <definedName name="Content_00339923596">"5.主要船舶・機械  ……………………………………………………………………"</definedName>
    <definedName name="Content_00521533839">"11.交通管理  …………………………………………………………………………"</definedName>
    <definedName name="Content_00611600795">"12.環境対策  …………………………………………………………………………"</definedName>
    <definedName name="Content_00619906467">"5.主要船舶・機械  ……………………………………………………………………"</definedName>
    <definedName name="Content_00645576445">"15.その他  …………………………………………………………………"</definedName>
    <definedName name="Content_00702179042">"8.工程管理  ……………………………………………………………………"</definedName>
    <definedName name="Content_00914038921">"10.緊急時の体制及び対応  …………………………………………………………"</definedName>
    <definedName name="Content_00916276671">"10.緊急時の体制及び対応  ………………………………………………"</definedName>
    <definedName name="Content_00941158750">"1-1.工事概要  …………………………………………………………"</definedName>
    <definedName name="Content_01032379920">"8-2.品質管理  …………………………………………………………"</definedName>
    <definedName name="Content_01039280170">"2.計画工程表  ………………………………………………………………………"</definedName>
    <definedName name="Content_01070019865">"12.環境対策  ………………………………………………………………"</definedName>
    <definedName name="Content_01148638281">"1-2.工事内容  …………………………………………………………"</definedName>
    <definedName name="Content_01208609633">"4.指定機械  …………………………………………………………………………"</definedName>
    <definedName name="Content_01404793196">"7.施工方法(主要機械、仮設備計画、工事用地等を含む)  ………………"</definedName>
    <definedName name="Content_01584021904">"5.主要船舶・機械  …………………………………………………………"</definedName>
    <definedName name="Content_01585450450">"9-4.安全管理活動  ……………………………………………………………"</definedName>
    <definedName name="Content_01652243056">"8.施工管理計画  ……………………………………………………………………"</definedName>
    <definedName name="Content_01710070023">"8-4.写真管理  …………………………………………………………"</definedName>
    <definedName name="Content_01721609606">"7.施工方法(主要機械、仮設備計画、工事用地等を含む)  …………………………"</definedName>
    <definedName name="Content_01729655248">"15.その他  ……………………………………………………………………………"</definedName>
    <definedName name="Content_01760121396">"9.安全管理体制・9-2.安全衛生管理重点目標  ……………………………"</definedName>
    <definedName name="Content_01763596363">"9.安全管理  …………………………………………………………………………"</definedName>
    <definedName name="Content_01779805034">"1.工事概要  ……………………………………………………………………"</definedName>
    <definedName name="Content_01780757437">"11.交通管理  …………………………………………………………………………"</definedName>
    <definedName name="Content_01912887517">"8-6.品質証明  …………………………………………………………"</definedName>
    <definedName name="Content_01925183768">"8-3.出来形管理  ………………………………………………………"</definedName>
    <definedName name="Content_01949687200">"15.その他  ……………………………………………………………………………"</definedName>
    <definedName name="Content_01953890378">"6.主要資材  …………………………………………………………………"</definedName>
    <definedName name="Content_02095168440">"8.段階確認書  …………………………………………………………………"</definedName>
    <definedName name="Content_10096220579">"8.施工管理計画  ……………………………………………………………"</definedName>
    <definedName name="Content_10146886326">"8.工程管理  ……………………………………………………………………"</definedName>
    <definedName name="Content_10150394822">"9-4.安全管理活動  ……………………………………………………………"</definedName>
    <definedName name="Content_10155560505">"10.緊急時の体制及び対応  …………………………………………………"</definedName>
    <definedName name="Content_10171692152">"2.計画工程表  ………………………………………………………………"</definedName>
    <definedName name="Content_10173084840">"9-1.安全管理体制  ……………………………………………………"</definedName>
    <definedName name="Content_10338126457">"9-3.安全衛生管理対策  ………………………………………………………"</definedName>
    <definedName name="Content_10373860898">"6.主要資材  …………………………………………………………………………"</definedName>
    <definedName name="Content_10398523789">"13.現場作業環境の整備  …………………………………………………"</definedName>
    <definedName name="Content_10551448526">"2.計画工程表  ………………………………………………………………………"</definedName>
    <definedName name="Content_10640623223">"9.安全管理  …………………………………………………………………"</definedName>
    <definedName name="Content_10667225179">"10.緊急時の連絡系統図  ……………………………………………………"</definedName>
    <definedName name="Content_10679601631">"4.指定機械  …………………………………………………………………………"</definedName>
    <definedName name="Content_10730200374">"10.緊急時の連絡系統図  ……………………………………………………"</definedName>
    <definedName name="Content_10837707484">"12.環境対策  …………………………………………………………………………"</definedName>
    <definedName name="Content_10856982061">"8-5.段階確認  …………………………………………………………"</definedName>
    <definedName name="Content_10936275384">"1.工事概要  ……………………………………………………………………"</definedName>
    <definedName name="Content_11114902677">"3.現場組織表  ………………………………………………………………"</definedName>
    <definedName name="Content_11137474836">"9.安全管理  …………………………………………………………………………"</definedName>
    <definedName name="Content_11210872889">"11.交通管理  ………………………………………………………………"</definedName>
    <definedName name="Content_11222534528">"8.施工管理計画  ……………………………………………………………………"</definedName>
    <definedName name="Content_11315883630">"9-4.安全管理活動  ……………………………………………………"</definedName>
    <definedName name="Content_11342205076">"13.現場作業環境の整備  ……………………………………………………………"</definedName>
    <definedName name="Content_11358703771">"10.緊急時の体制及び対応  …………………………………………………"</definedName>
    <definedName name="Content_11385044241">"8-1.工程管理  …………………………………………………………"</definedName>
    <definedName name="Content_11541463352">"8.段階確認書  …………………………………………………………………"</definedName>
    <definedName name="Content_11559238308">"13.現場作業環境の整備  ……………………………………………………………"</definedName>
    <definedName name="Content_11568752666">"14.再生資源の利用の促進と建設副産物の適正処理方法  ………………"</definedName>
    <definedName name="Content_11575089509">"1.工事概要  …………………………………………………………………"</definedName>
    <definedName name="Content_11681514488">"1.工事概要  …………………………………………………………………………"</definedName>
    <definedName name="Content_11692920553">"4.指定機械  …………………………………………………………………"</definedName>
    <definedName name="Content_11729729806">"9-2.安全衛生管理重点目標  …………………………………………"</definedName>
    <definedName name="Content_11876356924">"14.再生資源の利用促進と建設副産物の適正処理方法  …………………………"</definedName>
    <definedName name="Content_11954960807">"3.現場組織表  ………………………………………………………………………"</definedName>
    <definedName name="Content_11974672898">"3.現場組織表  ………………………………………………………………………"</definedName>
    <definedName name="Content_12015660087">"9-3.安全衛生管理対策  ………………………………………………………"</definedName>
    <definedName name="Content_12045960674">"6.主要資材  …………………………………………………………………………"</definedName>
    <definedName name="Content_12060360152">"9.安全管理体制・9-2.安全衛生管理重点目標  ……………………………"</definedName>
    <definedName name="Content_12070852665">"7.施工方法(主要機械、仮設備計画、工事用地等を含む)  …………………………"</definedName>
    <definedName name="dddd">#REF!</definedName>
    <definedName name="dr">#REF!</definedName>
    <definedName name="dseju">#REF!</definedName>
    <definedName name="EndChar">"."</definedName>
    <definedName name="fffdreq">#REF!</definedName>
    <definedName name="ffff">#REF!</definedName>
    <definedName name="fgfggg">#REF!</definedName>
    <definedName name="gftrr">#REF!</definedName>
    <definedName name="gghhh">#REF!</definedName>
    <definedName name="jhjj">#REF!</definedName>
    <definedName name="jknytrter">#REF!</definedName>
    <definedName name="Level1">3</definedName>
    <definedName name="Level2">1</definedName>
    <definedName name="Level3">1</definedName>
    <definedName name="PAGEBREAK">#REF!</definedName>
    <definedName name="PageNo_00022201017">"page"</definedName>
    <definedName name="PageNo_00043773186">"page"</definedName>
    <definedName name="PageNo_00060584812">"page"</definedName>
    <definedName name="PageNo_00122999270">"page"</definedName>
    <definedName name="PageNo_00174024834">"page"</definedName>
    <definedName name="PageNo_00259546592">"page"</definedName>
    <definedName name="PageNo_00339923596">"page"</definedName>
    <definedName name="PageNo_00521533839">"page"</definedName>
    <definedName name="PageNo_00611600795">"page"</definedName>
    <definedName name="PageNo_00619906467">"page"</definedName>
    <definedName name="PageNo_00645576445">"page"</definedName>
    <definedName name="PageNo_00702179042">"page"</definedName>
    <definedName name="PageNo_00914038921">"page"</definedName>
    <definedName name="PageNo_00916276671">"page"</definedName>
    <definedName name="PageNo_00941158750">"page"</definedName>
    <definedName name="PageNo_01032379920">"page"</definedName>
    <definedName name="PageNo_01039280170">"page"</definedName>
    <definedName name="PageNo_01070019865">"page"</definedName>
    <definedName name="PageNo_01148638281">"page"</definedName>
    <definedName name="PageNo_01208609633">"page"</definedName>
    <definedName name="PageNo_01404793196">"page"</definedName>
    <definedName name="PageNo_01584021904">"page"</definedName>
    <definedName name="PageNo_01585450450">"page"</definedName>
    <definedName name="PageNo_01652243056">"page"</definedName>
    <definedName name="PageNo_01710070023">"page"</definedName>
    <definedName name="PageNo_01721609606">"page"</definedName>
    <definedName name="PageNo_01729655248">"page"</definedName>
    <definedName name="PageNo_01760121396">"page"</definedName>
    <definedName name="PageNo_01763596363">"page"</definedName>
    <definedName name="PageNo_01779805034">"page"</definedName>
    <definedName name="PageNo_01780757437">"page"</definedName>
    <definedName name="PageNo_01912887517">"page"</definedName>
    <definedName name="PageNo_01925183768">"page"</definedName>
    <definedName name="PageNo_01949687200">"page"</definedName>
    <definedName name="PageNo_01953890378">"page"</definedName>
    <definedName name="PageNo_02095168440">"page"</definedName>
    <definedName name="PageNo_10096220579">"page"</definedName>
    <definedName name="PageNo_10146886326">"page"</definedName>
    <definedName name="PageNo_10150394822">"page"</definedName>
    <definedName name="PageNo_10155560505">"page"</definedName>
    <definedName name="PageNo_10171692152">"page"</definedName>
    <definedName name="PageNo_10173084840">"page"</definedName>
    <definedName name="PageNo_10338126457">"page"</definedName>
    <definedName name="PageNo_10373860898">"page"</definedName>
    <definedName name="PageNo_10398523789">"page"</definedName>
    <definedName name="PageNo_10551448526">"page"</definedName>
    <definedName name="PageNo_10640623223">"page"</definedName>
    <definedName name="PageNo_10667225179">"page"</definedName>
    <definedName name="PageNo_10679601631">"page"</definedName>
    <definedName name="PageNo_10730200374">"page"</definedName>
    <definedName name="PageNo_10837707484">"page"</definedName>
    <definedName name="PageNo_10856982061">"page"</definedName>
    <definedName name="PageNo_10936275384">"page"</definedName>
    <definedName name="PageNo_11114902677">"page"</definedName>
    <definedName name="PageNo_11137474836">"page"</definedName>
    <definedName name="PageNo_11210872889">"page"</definedName>
    <definedName name="PageNo_11222534528">"page"</definedName>
    <definedName name="PageNo_11315883630">"page"</definedName>
    <definedName name="PageNo_11342205076">"page"</definedName>
    <definedName name="PageNo_11358703771">"page"</definedName>
    <definedName name="PageNo_11385044241">"page"</definedName>
    <definedName name="PageNo_11541463352">"page"</definedName>
    <definedName name="PageNo_11559238308">"page"</definedName>
    <definedName name="PageNo_11568752666">"page"</definedName>
    <definedName name="PageNo_11575089509">"page"</definedName>
    <definedName name="PageNo_11681514488">"page"</definedName>
    <definedName name="PageNo_11692920553">"page"</definedName>
    <definedName name="PageNo_11729729806">"page"</definedName>
    <definedName name="PageNo_11876356924">"page"</definedName>
    <definedName name="PageNo_11954960807">"page"</definedName>
    <definedName name="PageNo_11974672898">"page"</definedName>
    <definedName name="PageNo_12015660087">"page"</definedName>
    <definedName name="PageNo_12045960674">"page"</definedName>
    <definedName name="PageNo_12060360152">"page"</definedName>
    <definedName name="PageNo_12070852665">"page"</definedName>
    <definedName name="_xlnm.Print_Area" localSheetId="3">安全業者別一覧!$A$1:$E$28</definedName>
    <definedName name="_xlnm.Print_Area" localSheetId="4">元請の確認事項!$A$1:$AD$58</definedName>
    <definedName name="_xlnm.Print_Area" localSheetId="5">#REF!</definedName>
    <definedName name="_xlnm.Print_Area">#REF!</definedName>
    <definedName name="PRINT_AREA_MI" localSheetId="4">#REF!</definedName>
    <definedName name="PRINT_AREA_MI" localSheetId="5">#REF!</definedName>
    <definedName name="PRINT_AREA_MI">#REF!</definedName>
    <definedName name="Print_Area1" localSheetId="4">#REF!</definedName>
    <definedName name="Print_Area1" localSheetId="5">#REF!</definedName>
    <definedName name="Print_Area1">#REF!</definedName>
    <definedName name="Print_Area2">#REF!</definedName>
    <definedName name="_xlnm.Print_Titles" localSheetId="2">安全書類一覧!$1:$4</definedName>
    <definedName name="_xlnm.Print_Titles" localSheetId="0">台帳一覧!$1:$4</definedName>
    <definedName name="q" localSheetId="4">#REF!</definedName>
    <definedName name="q" localSheetId="5">#REF!</definedName>
    <definedName name="q">#REF!</definedName>
    <definedName name="qs" localSheetId="4">#REF!</definedName>
    <definedName name="qs" localSheetId="5">#REF!</definedName>
    <definedName name="qs">#REF!</definedName>
    <definedName name="Separate">"-"</definedName>
    <definedName name="ssss" localSheetId="4">#REF!</definedName>
    <definedName name="ssss" localSheetId="5">#REF!</definedName>
    <definedName name="ssss">#REF!</definedName>
    <definedName name="ｗｓ" localSheetId="4">#REF!</definedName>
    <definedName name="ｗｓ" localSheetId="5">#REF!</definedName>
    <definedName name="ｗｓ">#REF!</definedName>
    <definedName name="あいう">#REF!</definedName>
    <definedName name="さ">#REF!</definedName>
    <definedName name="せめんと">#REF!</definedName>
    <definedName name="そしき２">#REF!</definedName>
    <definedName name="で">#REF!</definedName>
    <definedName name="ファイル">#REF!</definedName>
    <definedName name="マクロ">#REF!</definedName>
    <definedName name="亜">#REF!</definedName>
    <definedName name="安全組織">#REF!</definedName>
    <definedName name="移動">#REF!</definedName>
    <definedName name="一人親方">#REF!</definedName>
    <definedName name="印刷年月日">#REF!</definedName>
    <definedName name="過積載ステッカー">#REF!</definedName>
    <definedName name="絵d">#REF!</definedName>
    <definedName name="開始規格">#REF!</definedName>
    <definedName name="開始金額">#REF!</definedName>
    <definedName name="開始行番号">#REF!</definedName>
    <definedName name="開始数量">#REF!</definedName>
    <definedName name="開始単位">#REF!</definedName>
    <definedName name="開始単価">#REF!</definedName>
    <definedName name="開始摘要">#REF!</definedName>
    <definedName name="開始名称">#REF!</definedName>
    <definedName name="開始明細行">#REF!</definedName>
    <definedName name="街路">#REF!</definedName>
    <definedName name="完成">#REF!</definedName>
    <definedName name="管理">#REF!</definedName>
    <definedName name="規格">#REF!</definedName>
    <definedName name="技能講習名">#REF!</definedName>
    <definedName name="許可業種">#REF!</definedName>
    <definedName name="橋梁整備工事">#REF!</definedName>
    <definedName name="橋梁整備工事２">#REF!</definedName>
    <definedName name="橋梁整備工事３">#REF!</definedName>
    <definedName name="橋梁整備工事４">#REF!</definedName>
    <definedName name="橋梁整備工事5">#REF!</definedName>
    <definedName name="橋梁整備工事6">#REF!</definedName>
    <definedName name="橋梁整備工事変更追加">#REF!</definedName>
    <definedName name="金額">#REF!</definedName>
    <definedName name="経費計項目">#REF!</definedName>
    <definedName name="経費項目">#REF!</definedName>
    <definedName name="経費率">#REF!</definedName>
    <definedName name="罫線">#REF!</definedName>
    <definedName name="血液型">#REF!</definedName>
    <definedName name="工事場所">#REF!</definedName>
    <definedName name="工事場所１">#REF!</definedName>
    <definedName name="工事場所2">#REF!</definedName>
    <definedName name="工事名">#REF!</definedName>
    <definedName name="混和剤">#REF!</definedName>
    <definedName name="施工">#REF!</definedName>
    <definedName name="施工管理">#REF!</definedName>
    <definedName name="施工計画">#REF!</definedName>
    <definedName name="施工計画書111">#REF!</definedName>
    <definedName name="施工体系">#REF!</definedName>
    <definedName name="施工体系図１">#REF!</definedName>
    <definedName name="施工体系図２２">#REF!</definedName>
    <definedName name="施工体系図誕生日なし">#REF!</definedName>
    <definedName name="次帳票名">#REF!</definedName>
    <definedName name="社名">#REF!</definedName>
    <definedName name="主要材料変更">#REF!</definedName>
    <definedName name="終了行番号">#REF!</definedName>
    <definedName name="終了明細行">#REF!</definedName>
    <definedName name="職種名">#REF!</definedName>
    <definedName name="数値">#REF!</definedName>
    <definedName name="数量">#REF!</definedName>
    <definedName name="組織">#REF!</definedName>
    <definedName name="組織３">#REF!</definedName>
    <definedName name="組織４">#REF!</definedName>
    <definedName name="組織５">#REF!</definedName>
    <definedName name="瀧川総業">#REF!</definedName>
    <definedName name="単位">#REF!</definedName>
    <definedName name="単価">#REF!</definedName>
    <definedName name="中小河川">#REF!</definedName>
    <definedName name="中小河川２">#REF!</definedName>
    <definedName name="帳票名">#REF!</definedName>
    <definedName name="摘要">#REF!</definedName>
    <definedName name="点検標">#REF!</definedName>
    <definedName name="土工">'[2]10.交通管理'!#REF!</definedName>
    <definedName name="東海技建株式会社">#REF!</definedName>
    <definedName name="特殊健康診断名" localSheetId="4">#REF!</definedName>
    <definedName name="特殊健康診断名" localSheetId="5">#REF!</definedName>
    <definedName name="特殊健康診断名">#REF!</definedName>
    <definedName name="特別教育名" localSheetId="4">#REF!</definedName>
    <definedName name="特別教育名" localSheetId="5">#REF!</definedName>
    <definedName name="特別教育名">#REF!</definedName>
    <definedName name="表示" localSheetId="4">#REF!</definedName>
    <definedName name="表示" localSheetId="5">#REF!</definedName>
    <definedName name="表示">#REF!</definedName>
    <definedName name="品質">#REF!</definedName>
    <definedName name="品質管理">#REF!</definedName>
    <definedName name="普通作業員">'[2]10.交通管理'!#REF!</definedName>
    <definedName name="保護" localSheetId="4">#REF!</definedName>
    <definedName name="保護" localSheetId="5">#REF!</definedName>
    <definedName name="保護">#REF!</definedName>
    <definedName name="鳳来舗装">#REF!</definedName>
    <definedName name="名称" localSheetId="4">#REF!</definedName>
    <definedName name="名称" localSheetId="5">#REF!</definedName>
    <definedName name="名称">#REF!</definedName>
    <definedName name="免許資格名" localSheetId="4">#REF!</definedName>
    <definedName name="免許資格名" localSheetId="5">#REF!</definedName>
    <definedName name="免許資格名">#REF!</definedName>
    <definedName name="有限会社夏建">#REF!</definedName>
    <definedName name="列行">#REF!</definedName>
    <definedName name="連続頁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2" l="1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23" i="2"/>
  <c r="D22" i="2"/>
  <c r="D21" i="2"/>
  <c r="D20" i="2"/>
  <c r="D19" i="2"/>
  <c r="D18" i="2"/>
  <c r="D17" i="2"/>
  <c r="D16" i="2"/>
  <c r="D15" i="2"/>
  <c r="D14" i="2"/>
  <c r="D13" i="2"/>
  <c r="D12" i="2"/>
  <c r="E8" i="4"/>
  <c r="E7" i="4"/>
  <c r="E6" i="4"/>
  <c r="C4" i="2"/>
  <c r="A3" i="3"/>
  <c r="A7" i="3"/>
  <c r="B7" i="3"/>
  <c r="C7" i="3"/>
  <c r="D7" i="3"/>
  <c r="A8" i="3"/>
  <c r="B8" i="3"/>
  <c r="C8" i="3"/>
  <c r="D8" i="3"/>
  <c r="A9" i="3"/>
  <c r="B9" i="3"/>
  <c r="C9" i="3"/>
  <c r="D9" i="3"/>
  <c r="A10" i="3"/>
  <c r="B10" i="3"/>
  <c r="C10" i="3"/>
  <c r="D10" i="3"/>
  <c r="A11" i="3"/>
  <c r="B11" i="3"/>
  <c r="C11" i="3"/>
  <c r="D11" i="3"/>
  <c r="A12" i="3"/>
  <c r="B12" i="3"/>
  <c r="C12" i="3"/>
  <c r="D12" i="3"/>
  <c r="A13" i="3"/>
  <c r="B13" i="3"/>
  <c r="C13" i="3"/>
  <c r="D13" i="3"/>
  <c r="A14" i="3"/>
  <c r="B14" i="3"/>
  <c r="C14" i="3"/>
  <c r="D14" i="3"/>
  <c r="A15" i="3"/>
  <c r="B15" i="3"/>
  <c r="C15" i="3"/>
  <c r="D15" i="3"/>
  <c r="A16" i="3"/>
  <c r="B16" i="3"/>
  <c r="C16" i="3"/>
  <c r="D16" i="3"/>
  <c r="A17" i="3"/>
  <c r="B17" i="3"/>
  <c r="C17" i="3"/>
  <c r="D17" i="3"/>
  <c r="A18" i="3"/>
  <c r="B18" i="3"/>
  <c r="C18" i="3"/>
  <c r="D18" i="3"/>
  <c r="A19" i="3"/>
  <c r="B19" i="3"/>
  <c r="C19" i="3"/>
  <c r="D19" i="3"/>
  <c r="A20" i="3"/>
  <c r="B20" i="3"/>
  <c r="C20" i="3"/>
  <c r="D20" i="3"/>
  <c r="A21" i="3"/>
  <c r="B21" i="3"/>
  <c r="C21" i="3"/>
  <c r="D21" i="3"/>
  <c r="A22" i="3"/>
  <c r="B22" i="3"/>
  <c r="C22" i="3"/>
  <c r="D22" i="3"/>
  <c r="A23" i="3"/>
  <c r="B23" i="3"/>
  <c r="C23" i="3"/>
  <c r="D23" i="3"/>
  <c r="A24" i="3"/>
  <c r="B24" i="3"/>
  <c r="C24" i="3"/>
  <c r="D24" i="3"/>
  <c r="A25" i="3"/>
  <c r="B25" i="3"/>
  <c r="C25" i="3"/>
  <c r="D25" i="3"/>
  <c r="A26" i="3"/>
  <c r="B26" i="3"/>
  <c r="C26" i="3"/>
  <c r="D26" i="3"/>
  <c r="A27" i="3"/>
  <c r="B27" i="3"/>
  <c r="C27" i="3"/>
  <c r="D27" i="3"/>
  <c r="A28" i="3"/>
  <c r="B28" i="3"/>
  <c r="C28" i="3"/>
  <c r="D28" i="3"/>
  <c r="A29" i="3"/>
  <c r="B29" i="3"/>
  <c r="C29" i="3"/>
  <c r="D29" i="3"/>
  <c r="A30" i="3"/>
  <c r="B30" i="3"/>
  <c r="C30" i="3"/>
  <c r="D30" i="3"/>
  <c r="A31" i="3"/>
  <c r="B31" i="3"/>
  <c r="C31" i="3"/>
  <c r="D31" i="3"/>
  <c r="A32" i="3"/>
  <c r="B32" i="3"/>
  <c r="C32" i="3"/>
  <c r="D32" i="3"/>
  <c r="A33" i="3"/>
  <c r="B33" i="3"/>
  <c r="C33" i="3"/>
  <c r="D33" i="3"/>
  <c r="A34" i="3"/>
  <c r="B34" i="3"/>
  <c r="C34" i="3"/>
  <c r="D34" i="3"/>
  <c r="A35" i="3"/>
  <c r="B35" i="3"/>
  <c r="C35" i="3"/>
  <c r="D35" i="3"/>
  <c r="A36" i="3"/>
  <c r="B36" i="3"/>
  <c r="C36" i="3"/>
  <c r="D36" i="3"/>
  <c r="A37" i="3"/>
  <c r="B37" i="3"/>
  <c r="C37" i="3"/>
  <c r="D37" i="3"/>
  <c r="A38" i="3"/>
  <c r="B38" i="3"/>
  <c r="C38" i="3"/>
  <c r="D38" i="3"/>
  <c r="A39" i="3"/>
  <c r="B39" i="3"/>
  <c r="C39" i="3"/>
  <c r="D39" i="3"/>
  <c r="A40" i="3"/>
  <c r="B40" i="3"/>
  <c r="C40" i="3"/>
  <c r="D40" i="3"/>
  <c r="A41" i="3"/>
  <c r="B41" i="3"/>
  <c r="C41" i="3"/>
  <c r="D41" i="3"/>
  <c r="A42" i="3"/>
  <c r="B42" i="3"/>
  <c r="C42" i="3"/>
  <c r="D42" i="3"/>
  <c r="A43" i="3"/>
  <c r="B43" i="3"/>
  <c r="C43" i="3"/>
  <c r="D43" i="3"/>
  <c r="A44" i="3"/>
  <c r="B44" i="3"/>
  <c r="C44" i="3"/>
  <c r="D44" i="3"/>
  <c r="A45" i="3"/>
  <c r="B45" i="3"/>
  <c r="C45" i="3"/>
  <c r="D45" i="3"/>
  <c r="A46" i="3"/>
  <c r="B46" i="3"/>
  <c r="C46" i="3"/>
  <c r="D46" i="3"/>
  <c r="A47" i="3"/>
  <c r="B47" i="3"/>
  <c r="C47" i="3"/>
  <c r="D47" i="3"/>
  <c r="A48" i="3"/>
  <c r="B48" i="3"/>
  <c r="C48" i="3"/>
  <c r="D48" i="3"/>
  <c r="A49" i="3"/>
  <c r="B49" i="3"/>
  <c r="C49" i="3"/>
  <c r="D49" i="3"/>
  <c r="A50" i="3"/>
  <c r="B50" i="3"/>
  <c r="C50" i="3"/>
  <c r="D50" i="3"/>
  <c r="A51" i="3"/>
  <c r="B51" i="3"/>
  <c r="C51" i="3"/>
  <c r="D51" i="3"/>
  <c r="A52" i="3"/>
  <c r="B52" i="3"/>
  <c r="C52" i="3"/>
  <c r="D52" i="3"/>
  <c r="A53" i="3"/>
  <c r="B53" i="3"/>
  <c r="C53" i="3"/>
  <c r="D53" i="3"/>
  <c r="A54" i="3"/>
  <c r="B54" i="3"/>
  <c r="C54" i="3"/>
  <c r="D54" i="3"/>
  <c r="A55" i="3"/>
  <c r="B55" i="3"/>
  <c r="C55" i="3"/>
  <c r="D55" i="3"/>
  <c r="A56" i="3"/>
  <c r="B56" i="3"/>
  <c r="C56" i="3"/>
  <c r="D56" i="3"/>
  <c r="A57" i="3"/>
  <c r="B57" i="3"/>
  <c r="C57" i="3"/>
  <c r="D57" i="3"/>
  <c r="A58" i="3"/>
  <c r="B58" i="3"/>
  <c r="C58" i="3"/>
  <c r="D58" i="3"/>
  <c r="A59" i="3"/>
  <c r="B59" i="3"/>
  <c r="C59" i="3"/>
  <c r="D59" i="3"/>
  <c r="A60" i="3"/>
  <c r="B60" i="3"/>
  <c r="C60" i="3"/>
  <c r="D60" i="3"/>
  <c r="A61" i="3"/>
  <c r="B61" i="3"/>
  <c r="C61" i="3"/>
  <c r="D61" i="3"/>
  <c r="A62" i="3"/>
  <c r="B62" i="3"/>
  <c r="C62" i="3"/>
  <c r="D62" i="3"/>
  <c r="A63" i="3"/>
  <c r="B63" i="3"/>
  <c r="C63" i="3"/>
  <c r="D63" i="3"/>
  <c r="A64" i="3"/>
  <c r="B64" i="3"/>
  <c r="C64" i="3"/>
  <c r="D64" i="3"/>
  <c r="A65" i="3"/>
  <c r="B65" i="3"/>
  <c r="C65" i="3"/>
  <c r="D65" i="3"/>
  <c r="A66" i="3"/>
  <c r="B66" i="3"/>
  <c r="C66" i="3"/>
  <c r="D66" i="3"/>
  <c r="B6" i="3"/>
  <c r="C6" i="3"/>
  <c r="D6" i="3"/>
  <c r="A6" i="3"/>
  <c r="C4" i="4"/>
  <c r="S1" i="3"/>
  <c r="E8" i="2"/>
  <c r="E7" i="2"/>
  <c r="E6" i="2"/>
  <c r="Q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DP-1011</author>
  </authors>
  <commentList>
    <comment ref="M4" authorId="0" shapeId="0" xr:uid="{45885D28-C17B-45FE-9F82-264616AFE65A}">
      <text>
        <r>
          <rPr>
            <b/>
            <sz val="9"/>
            <color indexed="81"/>
            <rFont val="MS P ゴシック"/>
            <family val="3"/>
            <charset val="128"/>
          </rPr>
          <t>※注文書に「法定福利費」の
記載があれば不要</t>
        </r>
      </text>
    </comment>
  </commentList>
</comments>
</file>

<file path=xl/sharedStrings.xml><?xml version="1.0" encoding="utf-8"?>
<sst xmlns="http://schemas.openxmlformats.org/spreadsheetml/2006/main" count="144" uniqueCount="78">
  <si>
    <t>施工体制台帳提出書類管理一覧表</t>
    <phoneticPr fontId="5"/>
  </si>
  <si>
    <t>TODAY:</t>
    <phoneticPr fontId="5"/>
  </si>
  <si>
    <t>工事名：</t>
    <rPh sb="0" eb="3">
      <t>コウジメイ</t>
    </rPh>
    <phoneticPr fontId="5"/>
  </si>
  <si>
    <t>下請契約した工事の内容</t>
    <rPh sb="0" eb="2">
      <t>シタウケ</t>
    </rPh>
    <rPh sb="2" eb="4">
      <t>ケイヤク</t>
    </rPh>
    <rPh sb="6" eb="8">
      <t>コウジ</t>
    </rPh>
    <rPh sb="9" eb="11">
      <t>ナイヨウ</t>
    </rPh>
    <phoneticPr fontId="5"/>
  </si>
  <si>
    <t>主任技術者について</t>
    <phoneticPr fontId="5"/>
  </si>
  <si>
    <t>下請負業者との契約内容</t>
    <rPh sb="0" eb="3">
      <t>シタウケオイ</t>
    </rPh>
    <rPh sb="3" eb="5">
      <t>ギョウシャ</t>
    </rPh>
    <rPh sb="7" eb="11">
      <t>ケイヤクナイヨウ</t>
    </rPh>
    <phoneticPr fontId="5"/>
  </si>
  <si>
    <t>社会保険加入状況</t>
    <rPh sb="0" eb="8">
      <t>シャカイホケンカニュウジョウキョウ</t>
    </rPh>
    <phoneticPr fontId="5"/>
  </si>
  <si>
    <t>業者名</t>
    <rPh sb="0" eb="3">
      <t>ギョウシャメイ</t>
    </rPh>
    <phoneticPr fontId="5"/>
  </si>
  <si>
    <t>次数</t>
    <rPh sb="0" eb="2">
      <t>ジスウ</t>
    </rPh>
    <phoneticPr fontId="5"/>
  </si>
  <si>
    <t>工期(自)</t>
    <rPh sb="0" eb="2">
      <t>コウキ</t>
    </rPh>
    <rPh sb="3" eb="4">
      <t>ジ</t>
    </rPh>
    <phoneticPr fontId="5"/>
  </si>
  <si>
    <t>工期(至)</t>
    <rPh sb="0" eb="2">
      <t>コウキ</t>
    </rPh>
    <rPh sb="3" eb="4">
      <t>イタル</t>
    </rPh>
    <phoneticPr fontId="5"/>
  </si>
  <si>
    <t>施工体制台帳</t>
    <rPh sb="0" eb="6">
      <t>セコウタイセイダイチョウ</t>
    </rPh>
    <phoneticPr fontId="5"/>
  </si>
  <si>
    <t>再下請負通知書</t>
    <rPh sb="0" eb="4">
      <t>サイシタウケオイ</t>
    </rPh>
    <rPh sb="4" eb="7">
      <t>ツウチショ</t>
    </rPh>
    <phoneticPr fontId="5"/>
  </si>
  <si>
    <t>建設業許可</t>
    <rPh sb="0" eb="5">
      <t>ケンセツギョウキョカ</t>
    </rPh>
    <phoneticPr fontId="5"/>
  </si>
  <si>
    <t>作業員名簿</t>
    <rPh sb="0" eb="5">
      <t>サギョウインメイボ</t>
    </rPh>
    <phoneticPr fontId="5"/>
  </si>
  <si>
    <t>雇用状況証明</t>
    <phoneticPr fontId="5"/>
  </si>
  <si>
    <t>資格等</t>
    <phoneticPr fontId="5"/>
  </si>
  <si>
    <t>注文書</t>
    <rPh sb="0" eb="3">
      <t>チュウモンショ</t>
    </rPh>
    <phoneticPr fontId="5"/>
  </si>
  <si>
    <t>注文請書</t>
    <rPh sb="0" eb="4">
      <t>チュウモンウケショ</t>
    </rPh>
    <phoneticPr fontId="5"/>
  </si>
  <si>
    <t>基本契約書</t>
    <rPh sb="0" eb="5">
      <t>キホンケイヤクショ</t>
    </rPh>
    <phoneticPr fontId="5"/>
  </si>
  <si>
    <t>健康保険</t>
    <rPh sb="0" eb="4">
      <t>ケンコウホケン</t>
    </rPh>
    <phoneticPr fontId="5"/>
  </si>
  <si>
    <t>年金保険</t>
    <rPh sb="0" eb="4">
      <t>ネンキンホケン</t>
    </rPh>
    <phoneticPr fontId="5"/>
  </si>
  <si>
    <t>雇用保険</t>
    <rPh sb="0" eb="4">
      <t>コヨウホケン</t>
    </rPh>
    <phoneticPr fontId="5"/>
  </si>
  <si>
    <t>見積書</t>
    <rPh sb="0" eb="3">
      <t>ミツモリショ</t>
    </rPh>
    <phoneticPr fontId="5"/>
  </si>
  <si>
    <t>施工体制台帳提出チェックリスト</t>
    <rPh sb="0" eb="4">
      <t>セコウタイセイ</t>
    </rPh>
    <rPh sb="4" eb="6">
      <t>ダイチョウ</t>
    </rPh>
    <rPh sb="6" eb="8">
      <t>テイシュツ</t>
    </rPh>
    <phoneticPr fontId="8"/>
  </si>
  <si>
    <t>工事名：</t>
    <rPh sb="0" eb="3">
      <t>コウジメイ</t>
    </rPh>
    <phoneticPr fontId="8"/>
  </si>
  <si>
    <t>提出業者名：</t>
    <rPh sb="0" eb="2">
      <t>テイシュツ</t>
    </rPh>
    <rPh sb="2" eb="4">
      <t>ギョウシャ</t>
    </rPh>
    <rPh sb="4" eb="5">
      <t>メイ</t>
    </rPh>
    <phoneticPr fontId="8"/>
  </si>
  <si>
    <t>提出業者次数：</t>
    <rPh sb="0" eb="2">
      <t>テイシュツ</t>
    </rPh>
    <rPh sb="2" eb="4">
      <t>ギョウシャ</t>
    </rPh>
    <rPh sb="4" eb="6">
      <t>ジスウ</t>
    </rPh>
    <phoneticPr fontId="8"/>
  </si>
  <si>
    <t>工期（自）：</t>
    <rPh sb="0" eb="2">
      <t>コウキ</t>
    </rPh>
    <rPh sb="3" eb="4">
      <t>ジ</t>
    </rPh>
    <phoneticPr fontId="8"/>
  </si>
  <si>
    <t>工期（至）：</t>
    <rPh sb="0" eb="2">
      <t>コウキ</t>
    </rPh>
    <rPh sb="3" eb="4">
      <t>イタル</t>
    </rPh>
    <phoneticPr fontId="8"/>
  </si>
  <si>
    <t>番号</t>
    <rPh sb="0" eb="2">
      <t>バンゴウ</t>
    </rPh>
    <phoneticPr fontId="8"/>
  </si>
  <si>
    <t>書類名</t>
    <rPh sb="0" eb="3">
      <t>ショルイメイ</t>
    </rPh>
    <phoneticPr fontId="8"/>
  </si>
  <si>
    <t>建設業許可通知書の写し</t>
    <phoneticPr fontId="8"/>
  </si>
  <si>
    <t>作業員名簿</t>
    <rPh sb="0" eb="5">
      <t>サギョウインメイボ</t>
    </rPh>
    <phoneticPr fontId="8"/>
  </si>
  <si>
    <t>注文書</t>
    <rPh sb="0" eb="3">
      <t>チュウモンショ</t>
    </rPh>
    <phoneticPr fontId="8"/>
  </si>
  <si>
    <t>注文請書</t>
    <rPh sb="0" eb="4">
      <t>チュウモンウケショ</t>
    </rPh>
    <phoneticPr fontId="8"/>
  </si>
  <si>
    <t>下請負業者との契約内容</t>
    <phoneticPr fontId="5"/>
  </si>
  <si>
    <t>下請契約した
工事の内容</t>
    <phoneticPr fontId="5"/>
  </si>
  <si>
    <t>主任技術者
について</t>
    <phoneticPr fontId="5"/>
  </si>
  <si>
    <t>提出</t>
    <rPh sb="0" eb="2">
      <t>テイシュツ</t>
    </rPh>
    <phoneticPr fontId="5"/>
  </si>
  <si>
    <t>備考</t>
    <rPh sb="0" eb="2">
      <t>ビコウ</t>
    </rPh>
    <phoneticPr fontId="5"/>
  </si>
  <si>
    <t>再下請負通知書
　※全下請負業者作成</t>
    <rPh sb="10" eb="11">
      <t>ゼン</t>
    </rPh>
    <rPh sb="11" eb="14">
      <t>シタウケオイ</t>
    </rPh>
    <rPh sb="14" eb="16">
      <t>ギョウシャ</t>
    </rPh>
    <rPh sb="16" eb="18">
      <t>サクセイ</t>
    </rPh>
    <phoneticPr fontId="8"/>
  </si>
  <si>
    <t>主任技術者の雇用状況証明書類の写し
　例：健康保険証・雇用契約書等の写し</t>
    <rPh sb="0" eb="5">
      <t>シュニンギジュツシャ</t>
    </rPh>
    <rPh sb="6" eb="10">
      <t>コヨウジョウキョウ</t>
    </rPh>
    <rPh sb="10" eb="12">
      <t>ショウメイ</t>
    </rPh>
    <rPh sb="12" eb="14">
      <t>ショルイ</t>
    </rPh>
    <rPh sb="15" eb="16">
      <t>ウツ</t>
    </rPh>
    <rPh sb="19" eb="20">
      <t>レイ</t>
    </rPh>
    <rPh sb="21" eb="26">
      <t>ケンコウホケンショウ</t>
    </rPh>
    <rPh sb="27" eb="32">
      <t>コヨウケイヤクショ</t>
    </rPh>
    <rPh sb="32" eb="33">
      <t>トウ</t>
    </rPh>
    <rPh sb="34" eb="35">
      <t>ウツ</t>
    </rPh>
    <phoneticPr fontId="8"/>
  </si>
  <si>
    <t>主任技術者の資格等の写し
　例：資格合格証の写し・経歴書</t>
    <rPh sb="0" eb="5">
      <t>シュニンギジュツシャ</t>
    </rPh>
    <rPh sb="6" eb="8">
      <t>シカク</t>
    </rPh>
    <rPh sb="8" eb="9">
      <t>トウ</t>
    </rPh>
    <rPh sb="10" eb="11">
      <t>ウツ</t>
    </rPh>
    <rPh sb="14" eb="15">
      <t>レイ</t>
    </rPh>
    <rPh sb="16" eb="18">
      <t>シカク</t>
    </rPh>
    <rPh sb="18" eb="21">
      <t>ゴウカクショウ</t>
    </rPh>
    <rPh sb="22" eb="23">
      <t>ウツ</t>
    </rPh>
    <rPh sb="25" eb="28">
      <t>ケイレキショ</t>
    </rPh>
    <phoneticPr fontId="8"/>
  </si>
  <si>
    <t>社会保険料
　●納入告知書 納付書･領収証書の写し
　●保険納入告知額・領収済通知書の写し
　●社会保険料納入確認(申請)書（受付印あり)の写し
　のいずれか1点（工事請負日前1年以内のもの）</t>
    <rPh sb="0" eb="4">
      <t>シャカイホケン</t>
    </rPh>
    <rPh sb="4" eb="5">
      <t>リョウ</t>
    </rPh>
    <rPh sb="8" eb="13">
      <t>ノウニュウコクチショ</t>
    </rPh>
    <rPh sb="14" eb="17">
      <t>ノウフショ</t>
    </rPh>
    <rPh sb="18" eb="21">
      <t>リョウシュウショウ</t>
    </rPh>
    <rPh sb="21" eb="22">
      <t>ショ</t>
    </rPh>
    <rPh sb="23" eb="24">
      <t>ウツ</t>
    </rPh>
    <rPh sb="28" eb="32">
      <t>ホケンノウニュウ</t>
    </rPh>
    <rPh sb="32" eb="35">
      <t>コクチガク</t>
    </rPh>
    <rPh sb="36" eb="38">
      <t>リョウシュウ</t>
    </rPh>
    <rPh sb="38" eb="39">
      <t>ズ</t>
    </rPh>
    <rPh sb="39" eb="42">
      <t>ツウチショ</t>
    </rPh>
    <rPh sb="43" eb="44">
      <t>ウツ</t>
    </rPh>
    <rPh sb="48" eb="53">
      <t>シャカイホケンリョウ</t>
    </rPh>
    <rPh sb="53" eb="57">
      <t>ノウニュウカクニン</t>
    </rPh>
    <rPh sb="58" eb="60">
      <t>シンセイ</t>
    </rPh>
    <rPh sb="61" eb="62">
      <t>ショ</t>
    </rPh>
    <rPh sb="63" eb="66">
      <t>ウケツケイン</t>
    </rPh>
    <rPh sb="70" eb="71">
      <t>ウツ</t>
    </rPh>
    <rPh sb="80" eb="81">
      <t>テン</t>
    </rPh>
    <rPh sb="82" eb="84">
      <t>コウジ</t>
    </rPh>
    <rPh sb="84" eb="86">
      <t>ウケオイ</t>
    </rPh>
    <rPh sb="86" eb="87">
      <t>ビ</t>
    </rPh>
    <rPh sb="87" eb="88">
      <t>マエ</t>
    </rPh>
    <rPh sb="89" eb="92">
      <t>ネンイナイ</t>
    </rPh>
    <phoneticPr fontId="8"/>
  </si>
  <si>
    <t>労働保険料
　●「労働保険概算・確定保険料申告書」及び
　　 「領収済通知書」の写し
　●許可申請時直前の保険料納付に係る
　　 雇用保険料納入証明書の写し
　のいずれか1点（工事請負日前1年以内のもの）</t>
    <rPh sb="0" eb="4">
      <t>ロウドウホケン</t>
    </rPh>
    <rPh sb="4" eb="5">
      <t>リョウ</t>
    </rPh>
    <rPh sb="9" eb="13">
      <t>ロウドウホケン</t>
    </rPh>
    <rPh sb="13" eb="15">
      <t>ガイサン</t>
    </rPh>
    <rPh sb="16" eb="18">
      <t>カクテイ</t>
    </rPh>
    <rPh sb="18" eb="21">
      <t>ホケンリョウ</t>
    </rPh>
    <rPh sb="21" eb="24">
      <t>シンコクショ</t>
    </rPh>
    <rPh sb="25" eb="26">
      <t>オヨ</t>
    </rPh>
    <rPh sb="32" eb="34">
      <t>リョウシュウ</t>
    </rPh>
    <rPh sb="34" eb="35">
      <t>ズミ</t>
    </rPh>
    <rPh sb="35" eb="38">
      <t>ツウチショ</t>
    </rPh>
    <rPh sb="40" eb="41">
      <t>ウツ</t>
    </rPh>
    <rPh sb="45" eb="50">
      <t>キョカシンセイジ</t>
    </rPh>
    <rPh sb="50" eb="52">
      <t>チョクゼン</t>
    </rPh>
    <rPh sb="53" eb="56">
      <t>ホケンリョウ</t>
    </rPh>
    <rPh sb="56" eb="58">
      <t>ノウフ</t>
    </rPh>
    <rPh sb="59" eb="60">
      <t>カカ</t>
    </rPh>
    <rPh sb="65" eb="70">
      <t>コヨウホケンリョウ</t>
    </rPh>
    <rPh sb="70" eb="72">
      <t>ノウニュウ</t>
    </rPh>
    <rPh sb="72" eb="75">
      <t>ショウメイショ</t>
    </rPh>
    <rPh sb="76" eb="77">
      <t>ウツ</t>
    </rPh>
    <rPh sb="86" eb="87">
      <t>テン</t>
    </rPh>
    <rPh sb="88" eb="90">
      <t>コウジ</t>
    </rPh>
    <rPh sb="90" eb="92">
      <t>ウケオイ</t>
    </rPh>
    <rPh sb="92" eb="93">
      <t>ビ</t>
    </rPh>
    <rPh sb="93" eb="94">
      <t>マエ</t>
    </rPh>
    <phoneticPr fontId="8"/>
  </si>
  <si>
    <t>安全書類提出書類管理一覧表</t>
    <rPh sb="0" eb="4">
      <t>アンゼンショルイ</t>
    </rPh>
    <phoneticPr fontId="5"/>
  </si>
  <si>
    <t>誓約書</t>
    <rPh sb="0" eb="3">
      <t>セイヤクショ</t>
    </rPh>
    <phoneticPr fontId="5"/>
  </si>
  <si>
    <t>下請契約した工事について</t>
    <phoneticPr fontId="5"/>
  </si>
  <si>
    <t>作業員について</t>
    <rPh sb="0" eb="3">
      <t>サギョウイン</t>
    </rPh>
    <phoneticPr fontId="5"/>
  </si>
  <si>
    <t>使用車両機械</t>
    <rPh sb="0" eb="2">
      <t>シヨウ</t>
    </rPh>
    <rPh sb="2" eb="4">
      <t>シャリョウ</t>
    </rPh>
    <rPh sb="4" eb="6">
      <t>キカイ</t>
    </rPh>
    <phoneticPr fontId="5"/>
  </si>
  <si>
    <t>新規入場</t>
    <rPh sb="0" eb="4">
      <t>シンキニュウジョウ</t>
    </rPh>
    <phoneticPr fontId="5"/>
  </si>
  <si>
    <t>労務安全衛生
社会保険</t>
    <rPh sb="0" eb="6">
      <t>ロウムアンゼンエイセイ</t>
    </rPh>
    <rPh sb="7" eb="11">
      <t>シャカイホケン</t>
    </rPh>
    <phoneticPr fontId="5"/>
  </si>
  <si>
    <t>編成表</t>
    <rPh sb="0" eb="3">
      <t>ヘンセイヒョウ</t>
    </rPh>
    <phoneticPr fontId="5"/>
  </si>
  <si>
    <t>主任技術者
雇用状況証明</t>
    <phoneticPr fontId="5"/>
  </si>
  <si>
    <t>主任技術者
資格等</t>
    <phoneticPr fontId="5"/>
  </si>
  <si>
    <t>作業員の
資格等の写し</t>
    <rPh sb="0" eb="3">
      <t>サギョウイン</t>
    </rPh>
    <rPh sb="5" eb="7">
      <t>シカク</t>
    </rPh>
    <rPh sb="7" eb="8">
      <t>トウ</t>
    </rPh>
    <rPh sb="9" eb="10">
      <t>ウツ</t>
    </rPh>
    <phoneticPr fontId="5"/>
  </si>
  <si>
    <t>高齢・年少者
就労報告書</t>
    <rPh sb="0" eb="2">
      <t>コウレイ</t>
    </rPh>
    <rPh sb="3" eb="6">
      <t>ネンショウシャ</t>
    </rPh>
    <rPh sb="7" eb="9">
      <t>シュウロウ</t>
    </rPh>
    <rPh sb="9" eb="12">
      <t>ホウコクショ</t>
    </rPh>
    <phoneticPr fontId="5"/>
  </si>
  <si>
    <t>各種届出書</t>
    <rPh sb="0" eb="2">
      <t>カクシュ</t>
    </rPh>
    <rPh sb="2" eb="5">
      <t>トドケデショ</t>
    </rPh>
    <phoneticPr fontId="5"/>
  </si>
  <si>
    <t>教育記録</t>
    <rPh sb="0" eb="4">
      <t>キョウイクキロク</t>
    </rPh>
    <phoneticPr fontId="5"/>
  </si>
  <si>
    <t>安全書類提出チェックリスト</t>
    <rPh sb="0" eb="4">
      <t>アンゼンショルイ</t>
    </rPh>
    <rPh sb="4" eb="6">
      <t>テイシュツ</t>
    </rPh>
    <phoneticPr fontId="8"/>
  </si>
  <si>
    <t>労務安全衛生管理および社会保険に関する誓約書</t>
    <phoneticPr fontId="5"/>
  </si>
  <si>
    <t>下請負業者編成表</t>
    <rPh sb="0" eb="3">
      <t>シタウケオイ</t>
    </rPh>
    <rPh sb="3" eb="5">
      <t>ギョウシャ</t>
    </rPh>
    <rPh sb="5" eb="8">
      <t>ヘンセイヒョウ</t>
    </rPh>
    <phoneticPr fontId="8"/>
  </si>
  <si>
    <t>建設業許可通知書の写し</t>
    <rPh sb="0" eb="3">
      <t>ケンセツギョウ</t>
    </rPh>
    <rPh sb="3" eb="5">
      <t>キョカ</t>
    </rPh>
    <rPh sb="5" eb="8">
      <t>ツウチショ</t>
    </rPh>
    <rPh sb="9" eb="10">
      <t>ウツ</t>
    </rPh>
    <phoneticPr fontId="8"/>
  </si>
  <si>
    <t>主任技術者の雇用状況証明書類の写し
例：健康保険証・雇用契約書等の写し</t>
    <rPh sb="0" eb="5">
      <t>シュニンギジュツシャ</t>
    </rPh>
    <rPh sb="6" eb="10">
      <t>コヨウジョウキョウ</t>
    </rPh>
    <rPh sb="10" eb="12">
      <t>ショウメイ</t>
    </rPh>
    <rPh sb="12" eb="14">
      <t>ショルイ</t>
    </rPh>
    <rPh sb="15" eb="16">
      <t>ウツ</t>
    </rPh>
    <rPh sb="18" eb="19">
      <t>レイ</t>
    </rPh>
    <rPh sb="20" eb="25">
      <t>ケンコウホケンショウ</t>
    </rPh>
    <rPh sb="26" eb="31">
      <t>コヨウケイヤクショ</t>
    </rPh>
    <rPh sb="31" eb="32">
      <t>トウ</t>
    </rPh>
    <rPh sb="33" eb="34">
      <t>ウツ</t>
    </rPh>
    <phoneticPr fontId="8"/>
  </si>
  <si>
    <t>主任技術者の資格等の写し
例：資格合格証の写し・経歴書</t>
    <rPh sb="0" eb="5">
      <t>シュニンギジュツシャ</t>
    </rPh>
    <rPh sb="6" eb="8">
      <t>シカク</t>
    </rPh>
    <rPh sb="8" eb="9">
      <t>トウ</t>
    </rPh>
    <rPh sb="10" eb="11">
      <t>ウツ</t>
    </rPh>
    <rPh sb="13" eb="14">
      <t>レイ</t>
    </rPh>
    <rPh sb="15" eb="17">
      <t>シカク</t>
    </rPh>
    <rPh sb="17" eb="20">
      <t>ゴウカクショウ</t>
    </rPh>
    <rPh sb="21" eb="22">
      <t>ウツ</t>
    </rPh>
    <rPh sb="24" eb="27">
      <t>ケイレキショ</t>
    </rPh>
    <phoneticPr fontId="8"/>
  </si>
  <si>
    <t>作業員について</t>
    <phoneticPr fontId="5"/>
  </si>
  <si>
    <t>作業員名簿記載者の資格の写し</t>
    <rPh sb="0" eb="5">
      <t>サギョウインメイボ</t>
    </rPh>
    <rPh sb="5" eb="8">
      <t>キサイシャ</t>
    </rPh>
    <rPh sb="9" eb="11">
      <t>シカク</t>
    </rPh>
    <rPh sb="12" eb="13">
      <t>ウツ</t>
    </rPh>
    <phoneticPr fontId="8"/>
  </si>
  <si>
    <t>随時</t>
    <rPh sb="0" eb="2">
      <t>ズイジ</t>
    </rPh>
    <phoneticPr fontId="5"/>
  </si>
  <si>
    <t>新規入場者教育記録</t>
    <rPh sb="0" eb="5">
      <t>シンキニュウジョウシャ</t>
    </rPh>
    <rPh sb="5" eb="7">
      <t>キョウイク</t>
    </rPh>
    <rPh sb="7" eb="9">
      <t>キロク</t>
    </rPh>
    <phoneticPr fontId="5"/>
  </si>
  <si>
    <t>施工体制台帳
　※元請作成（1次業者のみ）</t>
    <rPh sb="9" eb="11">
      <t>モトウケ</t>
    </rPh>
    <rPh sb="11" eb="13">
      <t>サクセイ</t>
    </rPh>
    <rPh sb="15" eb="16">
      <t>ジ</t>
    </rPh>
    <rPh sb="16" eb="18">
      <t>ギョウシャ</t>
    </rPh>
    <phoneticPr fontId="8"/>
  </si>
  <si>
    <t>工事名称を入力する</t>
    <rPh sb="0" eb="4">
      <t>コウジメイショウ</t>
    </rPh>
    <rPh sb="5" eb="7">
      <t>ニュウリョク</t>
    </rPh>
    <phoneticPr fontId="5"/>
  </si>
  <si>
    <t>㈱A</t>
    <phoneticPr fontId="5"/>
  </si>
  <si>
    <t>見積書
　※法定福利費の記載があること</t>
    <rPh sb="0" eb="3">
      <t>ミツモリショ</t>
    </rPh>
    <rPh sb="6" eb="11">
      <t>ホウテイフクリヒ</t>
    </rPh>
    <rPh sb="12" eb="14">
      <t>キサイ</t>
    </rPh>
    <phoneticPr fontId="5"/>
  </si>
  <si>
    <t>基本契約書
　※基本契約約款･個別契約約款写し</t>
    <rPh sb="0" eb="2">
      <t>キホン</t>
    </rPh>
    <rPh sb="2" eb="5">
      <t>ケイヤクショ</t>
    </rPh>
    <rPh sb="8" eb="12">
      <t>キホンケイヤク</t>
    </rPh>
    <rPh sb="12" eb="14">
      <t>ヤッカン</t>
    </rPh>
    <rPh sb="15" eb="21">
      <t>コベツケイヤクヤッカン</t>
    </rPh>
    <rPh sb="21" eb="22">
      <t>ウツ</t>
    </rPh>
    <phoneticPr fontId="8"/>
  </si>
  <si>
    <t>高齢者就労報告書・年少者就労状況報告書
※該当する業者のみ
※外国人は別冊</t>
    <rPh sb="0" eb="3">
      <t>コウレイシャ</t>
    </rPh>
    <rPh sb="3" eb="5">
      <t>シュウロウ</t>
    </rPh>
    <rPh sb="5" eb="8">
      <t>ホウコクショ</t>
    </rPh>
    <rPh sb="9" eb="12">
      <t>ネンショウシャ</t>
    </rPh>
    <rPh sb="12" eb="19">
      <t>シュウロウジョウキョウホウコクショ</t>
    </rPh>
    <rPh sb="21" eb="23">
      <t>ガイトウ</t>
    </rPh>
    <rPh sb="25" eb="27">
      <t>ギョウシャ</t>
    </rPh>
    <rPh sb="31" eb="34">
      <t>ガイコクジン</t>
    </rPh>
    <rPh sb="35" eb="37">
      <t>ベッサツ</t>
    </rPh>
    <phoneticPr fontId="5"/>
  </si>
  <si>
    <t>有</t>
    <rPh sb="0" eb="1">
      <t>ユウ</t>
    </rPh>
    <phoneticPr fontId="5"/>
  </si>
  <si>
    <t>各種（持込機械・特定化学物質・火気・工事通勤用車両）
使用届出書</t>
    <rPh sb="0" eb="2">
      <t>カクシュ</t>
    </rPh>
    <rPh sb="3" eb="7">
      <t>モチコミキカイ</t>
    </rPh>
    <rPh sb="8" eb="12">
      <t>トクテイカガク</t>
    </rPh>
    <rPh sb="12" eb="14">
      <t>ブッシツ</t>
    </rPh>
    <rPh sb="15" eb="17">
      <t>カキ</t>
    </rPh>
    <rPh sb="18" eb="20">
      <t>コウジ</t>
    </rPh>
    <rPh sb="20" eb="22">
      <t>ツウキン</t>
    </rPh>
    <rPh sb="22" eb="23">
      <t>ヨウ</t>
    </rPh>
    <rPh sb="23" eb="25">
      <t>シャリョウ</t>
    </rPh>
    <rPh sb="27" eb="29">
      <t>シヨウ</t>
    </rPh>
    <rPh sb="29" eb="32">
      <t>トドケデショ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</si>
</sst>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（&quot;0&quot;次）&quot;"/>
    <numFmt numFmtId="177" formatCode="yyyy/m/d;@"/>
  </numFmts>
  <fonts count="11">
    <font>
      <sz val="11"/>
      <color theme="1"/>
      <name val="游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b/>
      <sz val="20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b/>
      <sz val="16"/>
      <color theme="1"/>
      <name val="ＭＳ Ｐ明朝"/>
      <family val="1"/>
      <charset val="128"/>
    </font>
    <font>
      <sz val="6"/>
      <name val="ＭＳ Ｐゴシック"/>
      <family val="2"/>
      <charset val="128"/>
    </font>
    <font>
      <sz val="10"/>
      <color theme="1"/>
      <name val="ＭＳ Ｐ明朝"/>
      <family val="1"/>
      <charset val="128"/>
    </font>
    <font>
      <b/>
      <sz val="9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4">
    <xf numFmtId="0" fontId="0" fillId="0" borderId="0" xfId="0">
      <alignment vertical="center"/>
    </xf>
    <xf numFmtId="0" fontId="4" fillId="0" borderId="0" xfId="0" applyFont="1" applyAlignment="1">
      <alignment horizontal="left" vertical="center" indent="6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14" fontId="6" fillId="0" borderId="0" xfId="0" applyNumberFormat="1" applyFont="1">
      <alignment vertical="center"/>
    </xf>
    <xf numFmtId="0" fontId="6" fillId="0" borderId="1" xfId="0" applyFont="1" applyBorder="1">
      <alignment vertical="center"/>
    </xf>
    <xf numFmtId="0" fontId="6" fillId="0" borderId="2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4" xfId="0" applyFont="1" applyBorder="1" applyAlignment="1">
      <alignment horizontal="centerContinuous" vertical="center"/>
    </xf>
    <xf numFmtId="0" fontId="6" fillId="0" borderId="5" xfId="0" applyFont="1" applyBorder="1" applyAlignment="1">
      <alignment horizontal="centerContinuous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Continuous" vertical="center"/>
    </xf>
    <xf numFmtId="14" fontId="6" fillId="0" borderId="8" xfId="0" applyNumberFormat="1" applyFont="1" applyBorder="1" applyAlignment="1">
      <alignment horizontal="centerContinuous" vertical="center"/>
    </xf>
    <xf numFmtId="0" fontId="6" fillId="0" borderId="9" xfId="0" applyFont="1" applyBorder="1" applyAlignment="1">
      <alignment horizontal="centerContinuous" vertical="center"/>
    </xf>
    <xf numFmtId="0" fontId="6" fillId="0" borderId="10" xfId="0" applyFont="1" applyBorder="1" applyAlignment="1">
      <alignment horizontal="centerContinuous" vertical="center"/>
    </xf>
    <xf numFmtId="0" fontId="6" fillId="0" borderId="6" xfId="0" applyFont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6" xfId="0" applyFont="1" applyBorder="1" applyAlignment="1">
      <alignment horizontal="centerContinuous" vertical="center"/>
    </xf>
    <xf numFmtId="14" fontId="6" fillId="0" borderId="6" xfId="0" applyNumberFormat="1" applyFont="1" applyBorder="1" applyAlignment="1">
      <alignment horizontal="center" vertical="center"/>
    </xf>
    <xf numFmtId="0" fontId="9" fillId="0" borderId="0" xfId="2" applyFont="1">
      <alignment vertical="center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14" fontId="6" fillId="2" borderId="6" xfId="0" applyNumberFormat="1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Protection="1">
      <alignment vertical="center"/>
      <protection locked="0"/>
    </xf>
    <xf numFmtId="14" fontId="6" fillId="2" borderId="8" xfId="0" applyNumberFormat="1" applyFont="1" applyFill="1" applyBorder="1" applyAlignment="1">
      <alignment horizontal="centerContinuous" vertical="center"/>
    </xf>
    <xf numFmtId="0" fontId="6" fillId="2" borderId="9" xfId="0" applyFont="1" applyFill="1" applyBorder="1" applyAlignment="1">
      <alignment horizontal="centerContinuous" vertical="center"/>
    </xf>
    <xf numFmtId="0" fontId="6" fillId="2" borderId="10" xfId="0" applyFont="1" applyFill="1" applyBorder="1" applyAlignment="1">
      <alignment horizontal="centerContinuous" vertical="center"/>
    </xf>
    <xf numFmtId="0" fontId="7" fillId="0" borderId="0" xfId="4" applyFont="1" applyAlignment="1" applyProtection="1">
      <alignment horizontal="center" vertical="center"/>
      <protection locked="0"/>
    </xf>
    <xf numFmtId="0" fontId="9" fillId="0" borderId="0" xfId="4" applyFont="1" applyProtection="1">
      <alignment vertical="center"/>
      <protection locked="0"/>
    </xf>
    <xf numFmtId="0" fontId="9" fillId="2" borderId="9" xfId="4" applyFont="1" applyFill="1" applyBorder="1" applyProtection="1">
      <alignment vertical="center"/>
      <protection locked="0"/>
    </xf>
    <xf numFmtId="0" fontId="9" fillId="0" borderId="9" xfId="4" applyFont="1" applyBorder="1" applyAlignment="1" applyProtection="1">
      <alignment horizontal="distributed" vertical="center"/>
      <protection locked="0"/>
    </xf>
    <xf numFmtId="176" fontId="9" fillId="3" borderId="9" xfId="4" applyNumberFormat="1" applyFont="1" applyFill="1" applyBorder="1" applyAlignment="1" applyProtection="1">
      <alignment horizontal="center" vertical="center"/>
      <protection locked="0"/>
    </xf>
    <xf numFmtId="177" fontId="9" fillId="3" borderId="9" xfId="4" applyNumberFormat="1" applyFont="1" applyFill="1" applyBorder="1" applyProtection="1">
      <alignment vertical="center"/>
      <protection locked="0"/>
    </xf>
    <xf numFmtId="14" fontId="9" fillId="2" borderId="6" xfId="4" applyNumberFormat="1" applyFont="1" applyFill="1" applyBorder="1" applyProtection="1">
      <alignment vertical="center"/>
      <protection locked="0"/>
    </xf>
    <xf numFmtId="0" fontId="7" fillId="0" borderId="0" xfId="4" applyFont="1" applyAlignment="1">
      <alignment horizontal="center" vertical="center"/>
    </xf>
    <xf numFmtId="0" fontId="9" fillId="0" borderId="6" xfId="5" applyFont="1" applyBorder="1" applyAlignment="1" applyProtection="1">
      <alignment horizontal="center" vertical="center" wrapText="1"/>
      <protection locked="0"/>
    </xf>
    <xf numFmtId="0" fontId="9" fillId="0" borderId="6" xfId="5" applyFont="1" applyBorder="1" applyAlignment="1" applyProtection="1">
      <alignment horizontal="center" vertical="center"/>
      <protection locked="0"/>
    </xf>
    <xf numFmtId="0" fontId="9" fillId="0" borderId="6" xfId="5" applyFont="1" applyBorder="1" applyAlignment="1" applyProtection="1">
      <alignment vertical="center" textRotation="255" wrapText="1"/>
      <protection locked="0"/>
    </xf>
    <xf numFmtId="0" fontId="9" fillId="0" borderId="6" xfId="5" applyFont="1" applyBorder="1" applyAlignment="1" applyProtection="1">
      <alignment horizontal="left" vertical="center" wrapText="1" indent="1"/>
      <protection locked="0"/>
    </xf>
    <xf numFmtId="14" fontId="9" fillId="3" borderId="6" xfId="5" applyNumberFormat="1" applyFont="1" applyFill="1" applyBorder="1" applyAlignment="1">
      <alignment horizontal="center" vertical="center" wrapText="1"/>
    </xf>
    <xf numFmtId="14" fontId="9" fillId="2" borderId="6" xfId="5" applyNumberFormat="1" applyFont="1" applyFill="1" applyBorder="1" applyAlignment="1" applyProtection="1">
      <alignment horizontal="left" vertical="center" indent="1"/>
      <protection locked="0"/>
    </xf>
    <xf numFmtId="0" fontId="9" fillId="0" borderId="6" xfId="6" applyFont="1" applyBorder="1" applyAlignment="1" applyProtection="1">
      <alignment horizontal="left" vertical="center" indent="1"/>
      <protection locked="0"/>
    </xf>
    <xf numFmtId="0" fontId="9" fillId="0" borderId="6" xfId="6" applyFont="1" applyBorder="1" applyAlignment="1" applyProtection="1">
      <alignment horizontal="left" vertical="center" wrapText="1" indent="1"/>
      <protection locked="0"/>
    </xf>
    <xf numFmtId="0" fontId="9" fillId="0" borderId="6" xfId="5" applyFont="1" applyBorder="1" applyAlignment="1" applyProtection="1">
      <alignment vertical="center" textRotation="255"/>
      <protection locked="0"/>
    </xf>
    <xf numFmtId="0" fontId="9" fillId="0" borderId="6" xfId="5" applyFont="1" applyBorder="1" applyAlignment="1" applyProtection="1">
      <alignment horizontal="center" vertical="center" textRotation="255"/>
      <protection locked="0"/>
    </xf>
    <xf numFmtId="0" fontId="9" fillId="0" borderId="0" xfId="5" applyFont="1" applyProtection="1">
      <alignment vertical="center"/>
      <protection locked="0"/>
    </xf>
    <xf numFmtId="0" fontId="9" fillId="0" borderId="0" xfId="4" applyFont="1">
      <alignment vertical="center"/>
    </xf>
    <xf numFmtId="0" fontId="9" fillId="0" borderId="9" xfId="4" applyFont="1" applyBorder="1" applyAlignment="1">
      <alignment horizontal="distributed" vertical="center"/>
    </xf>
    <xf numFmtId="176" fontId="9" fillId="3" borderId="9" xfId="4" applyNumberFormat="1" applyFont="1" applyFill="1" applyBorder="1" applyAlignment="1">
      <alignment horizontal="center" vertical="center"/>
    </xf>
    <xf numFmtId="177" fontId="9" fillId="3" borderId="9" xfId="4" applyNumberFormat="1" applyFont="1" applyFill="1" applyBorder="1">
      <alignment vertical="center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/>
    </xf>
    <xf numFmtId="0" fontId="9" fillId="0" borderId="6" xfId="4" applyFont="1" applyBorder="1" applyAlignment="1">
      <alignment horizontal="left" vertical="center" wrapText="1" indent="1"/>
    </xf>
    <xf numFmtId="14" fontId="9" fillId="3" borderId="6" xfId="4" applyNumberFormat="1" applyFont="1" applyFill="1" applyBorder="1" applyAlignment="1">
      <alignment horizontal="center" vertical="center" wrapText="1"/>
    </xf>
    <xf numFmtId="0" fontId="9" fillId="0" borderId="6" xfId="4" applyFont="1" applyBorder="1">
      <alignment vertical="center"/>
    </xf>
    <xf numFmtId="0" fontId="9" fillId="0" borderId="6" xfId="4" applyFont="1" applyBorder="1" applyAlignment="1">
      <alignment horizontal="left" vertical="center" indent="1"/>
    </xf>
    <xf numFmtId="0" fontId="9" fillId="0" borderId="13" xfId="4" applyFont="1" applyBorder="1" applyAlignment="1">
      <alignment horizontal="center" vertical="center" textRotation="255" wrapText="1"/>
    </xf>
    <xf numFmtId="0" fontId="9" fillId="0" borderId="6" xfId="4" applyFont="1" applyBorder="1" applyAlignment="1">
      <alignment vertical="center" textRotation="255"/>
    </xf>
    <xf numFmtId="0" fontId="9" fillId="0" borderId="11" xfId="4" applyFont="1" applyBorder="1" applyAlignment="1">
      <alignment vertical="center" textRotation="255"/>
    </xf>
    <xf numFmtId="0" fontId="9" fillId="0" borderId="0" xfId="1" applyFont="1">
      <alignment vertical="center"/>
    </xf>
    <xf numFmtId="0" fontId="9" fillId="0" borderId="9" xfId="4" applyFont="1" applyBorder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9" fillId="0" borderId="12" xfId="4" applyFont="1" applyBorder="1" applyAlignment="1">
      <alignment horizontal="center" vertical="center"/>
    </xf>
    <xf numFmtId="0" fontId="9" fillId="0" borderId="11" xfId="4" applyFont="1" applyBorder="1" applyAlignment="1">
      <alignment horizontal="center" vertical="center"/>
    </xf>
    <xf numFmtId="0" fontId="9" fillId="0" borderId="12" xfId="4" applyFont="1" applyBorder="1" applyAlignment="1">
      <alignment horizontal="center" vertical="center" textRotation="255" wrapText="1"/>
    </xf>
    <xf numFmtId="0" fontId="9" fillId="0" borderId="11" xfId="4" applyFont="1" applyBorder="1" applyAlignment="1">
      <alignment horizontal="center" vertical="center" textRotation="255"/>
    </xf>
    <xf numFmtId="14" fontId="9" fillId="3" borderId="9" xfId="4" applyNumberFormat="1" applyFont="1" applyFill="1" applyBorder="1" applyAlignment="1">
      <alignment horizontal="left" vertical="center" shrinkToFit="1"/>
    </xf>
    <xf numFmtId="0" fontId="9" fillId="0" borderId="12" xfId="4" applyFont="1" applyBorder="1" applyAlignment="1">
      <alignment horizontal="left" vertical="center" wrapText="1" indent="1"/>
    </xf>
    <xf numFmtId="0" fontId="9" fillId="0" borderId="11" xfId="4" applyFont="1" applyBorder="1" applyAlignment="1">
      <alignment horizontal="left" vertical="center" wrapText="1" indent="1"/>
    </xf>
    <xf numFmtId="0" fontId="9" fillId="0" borderId="13" xfId="4" applyFont="1" applyBorder="1" applyAlignment="1">
      <alignment horizontal="center" vertical="center" textRotation="255" wrapText="1"/>
    </xf>
    <xf numFmtId="0" fontId="9" fillId="0" borderId="11" xfId="4" applyFont="1" applyBorder="1" applyAlignment="1">
      <alignment horizontal="center" vertical="center" textRotation="255" wrapText="1"/>
    </xf>
    <xf numFmtId="0" fontId="9" fillId="0" borderId="13" xfId="4" applyFont="1" applyBorder="1" applyAlignment="1">
      <alignment horizontal="center" vertical="center"/>
    </xf>
    <xf numFmtId="0" fontId="9" fillId="0" borderId="12" xfId="5" applyFont="1" applyBorder="1" applyAlignment="1" applyProtection="1">
      <alignment horizontal="center" vertical="center"/>
      <protection locked="0"/>
    </xf>
    <xf numFmtId="0" fontId="9" fillId="0" borderId="13" xfId="5" applyFont="1" applyBorder="1" applyAlignment="1" applyProtection="1">
      <alignment horizontal="center" vertical="center"/>
      <protection locked="0"/>
    </xf>
    <xf numFmtId="0" fontId="9" fillId="0" borderId="11" xfId="5" applyFont="1" applyBorder="1" applyAlignment="1" applyProtection="1">
      <alignment horizontal="center" vertical="center"/>
      <protection locked="0"/>
    </xf>
    <xf numFmtId="0" fontId="9" fillId="0" borderId="12" xfId="5" applyFont="1" applyBorder="1" applyAlignment="1" applyProtection="1">
      <alignment horizontal="center" vertical="center" textRotation="255" wrapText="1"/>
      <protection locked="0"/>
    </xf>
    <xf numFmtId="0" fontId="9" fillId="0" borderId="13" xfId="5" applyFont="1" applyBorder="1" applyAlignment="1" applyProtection="1">
      <alignment horizontal="center" vertical="center" textRotation="255" wrapText="1"/>
      <protection locked="0"/>
    </xf>
    <xf numFmtId="0" fontId="9" fillId="0" borderId="11" xfId="5" applyFont="1" applyBorder="1" applyAlignment="1" applyProtection="1">
      <alignment horizontal="center" vertical="center" textRotation="255" wrapText="1"/>
      <protection locked="0"/>
    </xf>
    <xf numFmtId="0" fontId="9" fillId="0" borderId="12" xfId="5" applyFont="1" applyBorder="1" applyAlignment="1" applyProtection="1">
      <alignment horizontal="left" vertical="center" wrapText="1" indent="1"/>
      <protection locked="0"/>
    </xf>
    <xf numFmtId="0" fontId="9" fillId="0" borderId="11" xfId="5" applyFont="1" applyBorder="1" applyAlignment="1" applyProtection="1">
      <alignment horizontal="left" vertical="center" wrapText="1" indent="1"/>
      <protection locked="0"/>
    </xf>
    <xf numFmtId="0" fontId="9" fillId="0" borderId="9" xfId="4" applyFont="1" applyBorder="1" applyAlignment="1" applyProtection="1">
      <alignment horizontal="right" vertical="center"/>
      <protection locked="0"/>
    </xf>
    <xf numFmtId="0" fontId="9" fillId="0" borderId="12" xfId="5" applyFont="1" applyBorder="1" applyAlignment="1" applyProtection="1">
      <alignment horizontal="center" vertical="center" textRotation="255"/>
      <protection locked="0"/>
    </xf>
    <xf numFmtId="0" fontId="9" fillId="0" borderId="13" xfId="5" applyFont="1" applyBorder="1" applyAlignment="1" applyProtection="1">
      <alignment horizontal="center" vertical="center" textRotation="255"/>
      <protection locked="0"/>
    </xf>
    <xf numFmtId="0" fontId="9" fillId="0" borderId="11" xfId="5" applyFont="1" applyBorder="1" applyAlignment="1" applyProtection="1">
      <alignment horizontal="center" vertical="center" textRotation="255"/>
      <protection locked="0"/>
    </xf>
  </cellXfs>
  <cellStyles count="7">
    <cellStyle name="標準" xfId="0" builtinId="0"/>
    <cellStyle name="標準 10" xfId="3" xr:uid="{8EB0FC34-8754-4361-AF4B-F7C391BB5BED}"/>
    <cellStyle name="標準 10 2" xfId="6" xr:uid="{111D689B-C5AE-431D-A32B-42EFDC147E61}"/>
    <cellStyle name="標準 2" xfId="1" xr:uid="{1F63FA1F-46FD-408B-BCC4-1445F03C6DD7}"/>
    <cellStyle name="標準 2 2" xfId="2" xr:uid="{F454B71A-F1D1-4AA2-8BA1-2B82E7997136}"/>
    <cellStyle name="標準 2 2 2" xfId="5" xr:uid="{BBF93924-FC0D-469E-8097-6B516693E70E}"/>
    <cellStyle name="標準 2 3" xfId="4" xr:uid="{60AA3BFB-9AAA-4234-9F5A-BB979BB74B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85725</xdr:rowOff>
    </xdr:from>
    <xdr:to>
      <xdr:col>0</xdr:col>
      <xdr:colOff>600075</xdr:colOff>
      <xdr:row>0</xdr:row>
      <xdr:rowOff>476249</xdr:rowOff>
    </xdr:to>
    <xdr:sp macro="" textlink="">
      <xdr:nvSpPr>
        <xdr:cNvPr id="2" name="十字形 1">
          <a:extLst>
            <a:ext uri="{FF2B5EF4-FFF2-40B4-BE49-F238E27FC236}">
              <a16:creationId xmlns:a16="http://schemas.microsoft.com/office/drawing/2014/main" id="{5DD2F853-695B-4773-A327-481E9A29F4C1}"/>
            </a:ext>
          </a:extLst>
        </xdr:cNvPr>
        <xdr:cNvSpPr/>
      </xdr:nvSpPr>
      <xdr:spPr>
        <a:xfrm>
          <a:off x="238125" y="85725"/>
          <a:ext cx="361950" cy="390524"/>
        </a:xfrm>
        <a:prstGeom prst="plus">
          <a:avLst>
            <a:gd name="adj" fmla="val 35379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962025</xdr:colOff>
      <xdr:row>23</xdr:row>
      <xdr:rowOff>106329</xdr:rowOff>
    </xdr:from>
    <xdr:to>
      <xdr:col>2</xdr:col>
      <xdr:colOff>3333750</xdr:colOff>
      <xdr:row>25</xdr:row>
      <xdr:rowOff>125379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11DBFAF0-DA1F-45B1-94C0-1176DCAB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576" y="9475819"/>
          <a:ext cx="2371725" cy="33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0</xdr:row>
      <xdr:rowOff>28575</xdr:rowOff>
    </xdr:from>
    <xdr:to>
      <xdr:col>2</xdr:col>
      <xdr:colOff>752475</xdr:colOff>
      <xdr:row>0</xdr:row>
      <xdr:rowOff>419099</xdr:rowOff>
    </xdr:to>
    <xdr:sp macro="" textlink="">
      <xdr:nvSpPr>
        <xdr:cNvPr id="3" name="十字形 2">
          <a:extLst>
            <a:ext uri="{FF2B5EF4-FFF2-40B4-BE49-F238E27FC236}">
              <a16:creationId xmlns:a16="http://schemas.microsoft.com/office/drawing/2014/main" id="{3D342DFD-450B-4779-B48E-CB5A5E5F0C1C}"/>
            </a:ext>
          </a:extLst>
        </xdr:cNvPr>
        <xdr:cNvSpPr/>
      </xdr:nvSpPr>
      <xdr:spPr>
        <a:xfrm>
          <a:off x="1171575" y="28575"/>
          <a:ext cx="361950" cy="390524"/>
        </a:xfrm>
        <a:prstGeom prst="plus">
          <a:avLst>
            <a:gd name="adj" fmla="val 35379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85725</xdr:rowOff>
    </xdr:from>
    <xdr:to>
      <xdr:col>0</xdr:col>
      <xdr:colOff>600075</xdr:colOff>
      <xdr:row>0</xdr:row>
      <xdr:rowOff>476249</xdr:rowOff>
    </xdr:to>
    <xdr:sp macro="" textlink="">
      <xdr:nvSpPr>
        <xdr:cNvPr id="2" name="十字形 1">
          <a:extLst>
            <a:ext uri="{FF2B5EF4-FFF2-40B4-BE49-F238E27FC236}">
              <a16:creationId xmlns:a16="http://schemas.microsoft.com/office/drawing/2014/main" id="{B8AE9456-166F-4A01-AB10-AD8C58750F6F}"/>
            </a:ext>
          </a:extLst>
        </xdr:cNvPr>
        <xdr:cNvSpPr/>
      </xdr:nvSpPr>
      <xdr:spPr>
        <a:xfrm>
          <a:off x="238125" y="85725"/>
          <a:ext cx="361950" cy="390524"/>
        </a:xfrm>
        <a:prstGeom prst="plus">
          <a:avLst>
            <a:gd name="adj" fmla="val 35379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962025</xdr:colOff>
      <xdr:row>25</xdr:row>
      <xdr:rowOff>56809</xdr:rowOff>
    </xdr:from>
    <xdr:to>
      <xdr:col>2</xdr:col>
      <xdr:colOff>3333750</xdr:colOff>
      <xdr:row>27</xdr:row>
      <xdr:rowOff>76539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B316F05B-7D33-4A56-994C-B162FC70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931" y="9564800"/>
          <a:ext cx="2371725" cy="325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0</xdr:row>
      <xdr:rowOff>28575</xdr:rowOff>
    </xdr:from>
    <xdr:to>
      <xdr:col>2</xdr:col>
      <xdr:colOff>933450</xdr:colOff>
      <xdr:row>0</xdr:row>
      <xdr:rowOff>419099</xdr:rowOff>
    </xdr:to>
    <xdr:sp macro="" textlink="">
      <xdr:nvSpPr>
        <xdr:cNvPr id="3" name="十字形 2">
          <a:extLst>
            <a:ext uri="{FF2B5EF4-FFF2-40B4-BE49-F238E27FC236}">
              <a16:creationId xmlns:a16="http://schemas.microsoft.com/office/drawing/2014/main" id="{0625E3B4-C3D6-41B2-8ACF-769B8C621C63}"/>
            </a:ext>
          </a:extLst>
        </xdr:cNvPr>
        <xdr:cNvSpPr/>
      </xdr:nvSpPr>
      <xdr:spPr>
        <a:xfrm>
          <a:off x="1352550" y="28575"/>
          <a:ext cx="361950" cy="390524"/>
        </a:xfrm>
        <a:prstGeom prst="plus">
          <a:avLst>
            <a:gd name="adj" fmla="val 35379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92980</xdr:rowOff>
    </xdr:from>
    <xdr:to>
      <xdr:col>14</xdr:col>
      <xdr:colOff>531412</xdr:colOff>
      <xdr:row>57</xdr:row>
      <xdr:rowOff>158750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C8FCCE-1DEC-4C9D-A83F-1440A323C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92980"/>
          <a:ext cx="9989738" cy="13638895"/>
        </a:xfrm>
        <a:prstGeom prst="rect">
          <a:avLst/>
        </a:prstGeom>
      </xdr:spPr>
    </xdr:pic>
    <xdr:clientData/>
  </xdr:twoCellAnchor>
  <xdr:twoCellAnchor editAs="oneCell">
    <xdr:from>
      <xdr:col>15</xdr:col>
      <xdr:colOff>204108</xdr:colOff>
      <xdr:row>0</xdr:row>
      <xdr:rowOff>79374</xdr:rowOff>
    </xdr:from>
    <xdr:to>
      <xdr:col>29</xdr:col>
      <xdr:colOff>571500</xdr:colOff>
      <xdr:row>57</xdr:row>
      <xdr:rowOff>115348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05644E-AB24-4D12-96C7-983992DEA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1108" y="79374"/>
          <a:ext cx="9968592" cy="136090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0</xdr:row>
      <xdr:rowOff>174625</xdr:rowOff>
    </xdr:from>
    <xdr:to>
      <xdr:col>19</xdr:col>
      <xdr:colOff>353961</xdr:colOff>
      <xdr:row>39</xdr:row>
      <xdr:rowOff>97274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3B7075-589F-4DCA-9BF2-25C7956A4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5" y="174625"/>
          <a:ext cx="13114286" cy="9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40</xdr:row>
      <xdr:rowOff>174625</xdr:rowOff>
    </xdr:from>
    <xdr:to>
      <xdr:col>19</xdr:col>
      <xdr:colOff>423806</xdr:colOff>
      <xdr:row>78</xdr:row>
      <xdr:rowOff>230637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E4A6584-5055-4690-8997-9FF6EA696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" y="9699625"/>
          <a:ext cx="13152381" cy="9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80</xdr:row>
      <xdr:rowOff>127000</xdr:rowOff>
    </xdr:from>
    <xdr:to>
      <xdr:col>19</xdr:col>
      <xdr:colOff>309520</xdr:colOff>
      <xdr:row>118</xdr:row>
      <xdr:rowOff>192536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669F8D0-7ECF-40B6-BECD-AF6A5AC7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25" y="19177000"/>
          <a:ext cx="13038095" cy="91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0.28\&#25903;&#24215;&#38291;&#36899;&#32097;&#29992;\&#26032;&#20316;&#26989;&#25152;&#36939;&#21942;&#35336;&#30011;3\&#26032;&#20316;&#26989;&#25152;&#36939;&#21942;&#35336;&#30011;\&#65317;3&#22303;&#26408;&#26045;&#24037;&#31649;&#29702;&#65420;&#65439;&#65435;&#65406;&#6540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&#26408;&#26449;\&#28145;&#20316;&#35199;&#37096;&#22303;&#22320;&#21306;&#30011;&#25972;&#29702;\&#26045;&#24037;&#35336;&#30011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Ｅ3土木施工管理ﾌﾟﾛｾｽ"/>
      <sheetName val="#REF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1.工事概要"/>
      <sheetName val="工事概要"/>
      <sheetName val="工事内容 "/>
      <sheetName val="2.計画工程表"/>
      <sheetName val="工程表 "/>
      <sheetName val="3.現場組織表"/>
      <sheetName val="現場組織表"/>
      <sheetName val="4.主要機械"/>
      <sheetName val="主要機械"/>
      <sheetName val="5.主要資材"/>
      <sheetName val="主要資材 "/>
      <sheetName val="6.施工方法"/>
      <sheetName val="準　備　工"/>
      <sheetName val="塩ﾋﾞ管布設工"/>
      <sheetName val="ﾏﾝﾎｰﾙ設置・取付管工"/>
      <sheetName val="附帯道路工"/>
      <sheetName val="7.施工管理"/>
      <sheetName val="品質出来高写真管理"/>
      <sheetName val="8.緊急時"/>
      <sheetName val="緊急連絡体制"/>
      <sheetName val="9.安全管理 "/>
      <sheetName val="安全管理 "/>
      <sheetName val="10.交通管理"/>
      <sheetName val="交通安全管理"/>
      <sheetName val="11.環境対策"/>
      <sheetName val="環境管理計画"/>
      <sheetName val="1２.仮設計画"/>
      <sheetName val="13.建設廃棄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542FA-13F6-49C4-A904-A0B5943CAA30}">
  <sheetPr>
    <tabColor rgb="FFFF0000"/>
    <pageSetUpPr fitToPage="1"/>
  </sheetPr>
  <dimension ref="A1:XFD66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7" sqref="A7"/>
    </sheetView>
  </sheetViews>
  <sheetFormatPr defaultColWidth="9" defaultRowHeight="30" customHeight="1"/>
  <cols>
    <col min="1" max="1" width="17.25" style="2" bestFit="1" customWidth="1"/>
    <col min="2" max="2" width="5.25" style="2" bestFit="1" customWidth="1"/>
    <col min="3" max="17" width="13.58203125" style="2" customWidth="1"/>
    <col min="18" max="16384" width="9" style="2"/>
  </cols>
  <sheetData>
    <row r="1" spans="1:17 16384:16384" ht="43.5" customHeight="1">
      <c r="A1" s="1" t="s">
        <v>0</v>
      </c>
      <c r="P1" s="3" t="s">
        <v>1</v>
      </c>
      <c r="Q1" s="4">
        <f ca="1">TODAY()</f>
        <v>45582</v>
      </c>
    </row>
    <row r="2" spans="1:17 16384:16384" ht="15" customHeight="1">
      <c r="A2" s="5" t="s">
        <v>2</v>
      </c>
      <c r="B2" s="6"/>
      <c r="C2" s="6"/>
      <c r="D2" s="7"/>
      <c r="E2" s="8">
        <v>1</v>
      </c>
      <c r="F2" s="9"/>
      <c r="G2" s="10">
        <v>2</v>
      </c>
      <c r="H2" s="10">
        <v>3</v>
      </c>
      <c r="I2" s="17">
        <v>4</v>
      </c>
      <c r="J2" s="11"/>
      <c r="K2" s="17">
        <v>5</v>
      </c>
      <c r="L2" s="17"/>
      <c r="M2" s="17"/>
      <c r="N2" s="17"/>
      <c r="O2" s="8">
        <v>6</v>
      </c>
      <c r="P2" s="9"/>
      <c r="Q2" s="17"/>
    </row>
    <row r="3" spans="1:17 16384:16384" ht="15" customHeight="1">
      <c r="A3" s="24" t="s">
        <v>71</v>
      </c>
      <c r="B3" s="25"/>
      <c r="C3" s="25"/>
      <c r="D3" s="26"/>
      <c r="E3" s="8" t="s">
        <v>3</v>
      </c>
      <c r="F3" s="9"/>
      <c r="G3" s="15"/>
      <c r="H3" s="15"/>
      <c r="I3" s="8" t="s">
        <v>4</v>
      </c>
      <c r="J3" s="11"/>
      <c r="K3" s="8" t="s">
        <v>5</v>
      </c>
      <c r="L3" s="9"/>
      <c r="M3" s="9"/>
      <c r="N3" s="11"/>
      <c r="O3" s="8" t="s">
        <v>6</v>
      </c>
      <c r="P3" s="9"/>
      <c r="Q3" s="11"/>
    </row>
    <row r="4" spans="1:17 16384:16384" ht="30" customHeight="1">
      <c r="A4" s="10" t="s">
        <v>7</v>
      </c>
      <c r="B4" s="10" t="s">
        <v>8</v>
      </c>
      <c r="C4" s="10" t="s">
        <v>9</v>
      </c>
      <c r="D4" s="10" t="s">
        <v>10</v>
      </c>
      <c r="E4" s="10" t="s">
        <v>11</v>
      </c>
      <c r="F4" s="10" t="s">
        <v>12</v>
      </c>
      <c r="G4" s="16" t="s">
        <v>13</v>
      </c>
      <c r="H4" s="16" t="s">
        <v>14</v>
      </c>
      <c r="I4" s="16" t="s">
        <v>15</v>
      </c>
      <c r="J4" s="16" t="s">
        <v>16</v>
      </c>
      <c r="K4" s="16" t="s">
        <v>17</v>
      </c>
      <c r="L4" s="16" t="s">
        <v>18</v>
      </c>
      <c r="M4" s="16" t="s">
        <v>23</v>
      </c>
      <c r="N4" s="16" t="s">
        <v>19</v>
      </c>
      <c r="O4" s="16" t="s">
        <v>20</v>
      </c>
      <c r="P4" s="16" t="s">
        <v>21</v>
      </c>
      <c r="Q4" s="16" t="s">
        <v>22</v>
      </c>
    </row>
    <row r="5" spans="1:17 16384:16384" ht="1" customHeight="1">
      <c r="A5" s="10"/>
      <c r="B5" s="10"/>
      <c r="C5" s="10"/>
      <c r="D5" s="10"/>
      <c r="E5" s="10"/>
      <c r="F5" s="10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 16384:16384" ht="30" customHeight="1">
      <c r="A6" s="15" t="s">
        <v>72</v>
      </c>
      <c r="B6" s="10">
        <v>1</v>
      </c>
      <c r="C6" s="18">
        <v>45566</v>
      </c>
      <c r="D6" s="18">
        <v>45595</v>
      </c>
      <c r="E6" s="18" t="s">
        <v>76</v>
      </c>
      <c r="F6" s="18" t="s">
        <v>76</v>
      </c>
      <c r="G6" s="18" t="s">
        <v>76</v>
      </c>
      <c r="H6" s="18" t="s">
        <v>76</v>
      </c>
      <c r="I6" s="18" t="s">
        <v>76</v>
      </c>
      <c r="J6" s="18" t="s">
        <v>76</v>
      </c>
      <c r="K6" s="18" t="s">
        <v>76</v>
      </c>
      <c r="L6" s="18" t="s">
        <v>76</v>
      </c>
      <c r="M6" s="18" t="s">
        <v>76</v>
      </c>
      <c r="N6" s="18" t="s">
        <v>76</v>
      </c>
      <c r="O6" s="18" t="s">
        <v>76</v>
      </c>
      <c r="P6" s="18" t="s">
        <v>76</v>
      </c>
      <c r="Q6" s="18" t="s">
        <v>76</v>
      </c>
      <c r="XFD6" s="18"/>
    </row>
    <row r="7" spans="1:17 16384:16384" ht="30" customHeight="1">
      <c r="A7" s="15"/>
      <c r="B7" s="10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 16384:16384" ht="30" customHeight="1">
      <c r="A8" s="15"/>
      <c r="B8" s="10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</row>
    <row r="9" spans="1:17 16384:16384" ht="30" customHeight="1">
      <c r="A9" s="15"/>
      <c r="B9" s="10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 16384:16384" ht="30" customHeight="1">
      <c r="A10" s="15"/>
      <c r="B10" s="10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</row>
    <row r="11" spans="1:17 16384:16384" ht="30" customHeight="1">
      <c r="A11" s="15"/>
      <c r="B11" s="10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17 16384:16384" ht="30" customHeight="1">
      <c r="A12" s="15"/>
      <c r="B12" s="10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17 16384:16384" ht="30" customHeight="1">
      <c r="A13" s="15"/>
      <c r="B13" s="10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</row>
    <row r="14" spans="1:17 16384:16384" ht="30" customHeight="1">
      <c r="A14" s="15"/>
      <c r="B14" s="10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</row>
    <row r="15" spans="1:17 16384:16384" ht="30" customHeight="1">
      <c r="A15" s="15"/>
      <c r="B15" s="10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</row>
    <row r="16" spans="1:17 16384:16384" ht="30" customHeight="1">
      <c r="A16" s="15"/>
      <c r="B16" s="1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</row>
    <row r="17" spans="1:17" ht="30" customHeight="1">
      <c r="A17" s="15"/>
      <c r="B17" s="10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17" ht="30" customHeight="1">
      <c r="A18" s="15"/>
      <c r="B18" s="1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30" customHeight="1">
      <c r="A19" s="15"/>
      <c r="B19" s="10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</row>
    <row r="20" spans="1:17" ht="30" customHeight="1">
      <c r="A20" s="15"/>
      <c r="B20" s="10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  <row r="21" spans="1:17" ht="30" customHeight="1">
      <c r="A21" s="15"/>
      <c r="B21" s="10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</row>
    <row r="22" spans="1:17" ht="30" customHeight="1">
      <c r="A22" s="15"/>
      <c r="B22" s="10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</row>
    <row r="23" spans="1:17" ht="30" customHeight="1">
      <c r="A23" s="15"/>
      <c r="B23" s="10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1:17" ht="30" customHeight="1">
      <c r="A24" s="15"/>
      <c r="B24" s="10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</row>
    <row r="25" spans="1:17" ht="30" customHeight="1">
      <c r="A25" s="15"/>
      <c r="B25" s="10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</row>
    <row r="26" spans="1:17" ht="30" customHeight="1">
      <c r="A26" s="15"/>
      <c r="B26" s="10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</row>
    <row r="27" spans="1:17" ht="30" customHeight="1">
      <c r="A27" s="15"/>
      <c r="B27" s="10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</row>
    <row r="28" spans="1:17" ht="30" customHeight="1">
      <c r="A28" s="15"/>
      <c r="B28" s="10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</row>
    <row r="29" spans="1:17" ht="30" customHeight="1">
      <c r="A29" s="15"/>
      <c r="B29" s="10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</row>
    <row r="30" spans="1:17" ht="30" customHeight="1">
      <c r="A30" s="15"/>
      <c r="B30" s="10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</row>
    <row r="31" spans="1:17" ht="30" customHeight="1">
      <c r="A31" s="15"/>
      <c r="B31" s="10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</row>
    <row r="32" spans="1:17" ht="30" customHeight="1">
      <c r="A32" s="15"/>
      <c r="B32" s="10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</row>
    <row r="33" spans="1:17" ht="30" customHeight="1">
      <c r="A33" s="15"/>
      <c r="B33" s="10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</row>
    <row r="34" spans="1:17" ht="30" customHeight="1">
      <c r="A34" s="15"/>
      <c r="B34" s="10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</row>
    <row r="35" spans="1:17" ht="30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</row>
    <row r="36" spans="1:17" ht="30" customHeight="1">
      <c r="A36" s="15"/>
      <c r="B36" s="10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</row>
    <row r="37" spans="1:17" ht="30" customHeight="1">
      <c r="A37" s="15"/>
      <c r="B37" s="10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</row>
    <row r="38" spans="1:17" ht="30" customHeight="1">
      <c r="A38" s="15"/>
      <c r="B38" s="10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</row>
    <row r="39" spans="1:17" ht="30" customHeight="1">
      <c r="A39" s="15"/>
      <c r="B39" s="10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</row>
    <row r="40" spans="1:17" ht="30" customHeight="1">
      <c r="A40" s="15"/>
      <c r="B40" s="10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</row>
    <row r="41" spans="1:17" ht="30" customHeight="1">
      <c r="A41" s="15"/>
      <c r="B41" s="10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</row>
    <row r="42" spans="1:17" ht="30" customHeight="1">
      <c r="A42" s="15"/>
      <c r="B42" s="10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</row>
    <row r="43" spans="1:17" ht="30" customHeight="1">
      <c r="A43" s="15"/>
      <c r="B43" s="10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</row>
    <row r="44" spans="1:17" ht="30" customHeight="1">
      <c r="A44" s="15"/>
      <c r="B44" s="10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</row>
    <row r="45" spans="1:17" ht="30" customHeight="1">
      <c r="A45" s="15"/>
      <c r="B45" s="10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</row>
    <row r="46" spans="1:17" ht="30" customHeight="1">
      <c r="A46" s="15"/>
      <c r="B46" s="10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</row>
    <row r="47" spans="1:17" ht="30" customHeight="1">
      <c r="A47" s="15"/>
      <c r="B47" s="10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</row>
    <row r="48" spans="1:17" ht="30" customHeight="1">
      <c r="A48" s="15"/>
      <c r="B48" s="10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17" ht="30" customHeight="1">
      <c r="A49" s="15"/>
      <c r="B49" s="10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</row>
    <row r="50" spans="1:17" ht="30" customHeight="1">
      <c r="A50" s="15"/>
      <c r="B50" s="10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</row>
    <row r="51" spans="1:17" ht="30" customHeight="1">
      <c r="A51" s="15"/>
      <c r="B51" s="10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</row>
    <row r="52" spans="1:17" ht="30" customHeight="1">
      <c r="A52" s="15"/>
      <c r="B52" s="10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</row>
    <row r="53" spans="1:17" ht="30" customHeight="1">
      <c r="A53" s="15"/>
      <c r="B53" s="10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</row>
    <row r="54" spans="1:17" ht="30" customHeight="1">
      <c r="A54" s="15"/>
      <c r="B54" s="10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</row>
    <row r="55" spans="1:17" ht="30" customHeight="1">
      <c r="A55" s="15"/>
      <c r="B55" s="10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</row>
    <row r="56" spans="1:17" ht="30" customHeight="1">
      <c r="A56" s="15"/>
      <c r="B56" s="10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</row>
    <row r="57" spans="1:17" ht="30" customHeight="1">
      <c r="A57" s="15"/>
      <c r="B57" s="10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</row>
    <row r="58" spans="1:17" ht="30" customHeight="1">
      <c r="A58" s="15"/>
      <c r="B58" s="10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</row>
    <row r="59" spans="1:17" ht="30" customHeight="1">
      <c r="A59" s="15"/>
      <c r="B59" s="10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</row>
    <row r="60" spans="1:17" ht="30" customHeight="1">
      <c r="A60" s="15"/>
      <c r="B60" s="10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</row>
    <row r="61" spans="1:17" ht="30" customHeight="1">
      <c r="A61" s="15"/>
      <c r="B61" s="10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</row>
    <row r="62" spans="1:17" ht="30" customHeight="1">
      <c r="A62" s="15"/>
      <c r="B62" s="10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</row>
    <row r="63" spans="1:17" ht="30" customHeight="1">
      <c r="A63" s="15"/>
      <c r="B63" s="10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</row>
    <row r="64" spans="1:17" ht="30" customHeight="1">
      <c r="A64" s="15"/>
      <c r="B64" s="10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</row>
    <row r="65" spans="1:17" ht="30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</row>
    <row r="66" spans="1:17" ht="30" customHeight="1">
      <c r="A66" s="15"/>
      <c r="B66" s="10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</row>
  </sheetData>
  <phoneticPr fontId="5"/>
  <pageMargins left="0.70866141732283472" right="0.70866141732283472" top="0.39370078740157483" bottom="0.39370078740157483" header="0.31496062992125984" footer="0.31496062992125984"/>
  <pageSetup paperSize="9" scale="53" fitToHeight="0" orientation="landscape" r:id="rId1"/>
  <headerFooter>
    <oddFooter>&amp;C&amp;P/&amp;N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DA747-A03B-48E8-A26D-065F136F47A9}">
  <sheetPr>
    <tabColor rgb="FFFFFF00"/>
  </sheetPr>
  <dimension ref="A1:E23"/>
  <sheetViews>
    <sheetView view="pageBreakPreview" zoomScale="98" zoomScaleNormal="100" zoomScaleSheetLayoutView="98" workbookViewId="0">
      <selection activeCell="C6" sqref="C6"/>
    </sheetView>
  </sheetViews>
  <sheetFormatPr defaultColWidth="9" defaultRowHeight="12"/>
  <cols>
    <col min="1" max="1" width="4.58203125" style="46" customWidth="1"/>
    <col min="2" max="2" width="5.58203125" style="46" customWidth="1"/>
    <col min="3" max="3" width="44.58203125" style="46" customWidth="1"/>
    <col min="4" max="5" width="12" style="46" customWidth="1"/>
    <col min="6" max="16384" width="9" style="59"/>
  </cols>
  <sheetData>
    <row r="1" spans="1:5" s="46" customFormat="1" ht="36" customHeight="1">
      <c r="A1" s="61" t="s">
        <v>24</v>
      </c>
      <c r="B1" s="61"/>
      <c r="C1" s="61"/>
      <c r="D1" s="61"/>
      <c r="E1" s="61"/>
    </row>
    <row r="2" spans="1:5" s="46" customFormat="1" ht="10.5" customHeight="1">
      <c r="A2" s="34"/>
      <c r="B2" s="34"/>
      <c r="C2" s="34"/>
      <c r="D2" s="34"/>
      <c r="E2" s="34"/>
    </row>
    <row r="3" spans="1:5" s="46" customFormat="1"/>
    <row r="4" spans="1:5" s="46" customFormat="1">
      <c r="A4" s="60" t="s">
        <v>25</v>
      </c>
      <c r="B4" s="60"/>
      <c r="C4" s="66" t="str">
        <f>台帳一覧!A3</f>
        <v>工事名称を入力する</v>
      </c>
      <c r="D4" s="66"/>
      <c r="E4" s="66"/>
    </row>
    <row r="5" spans="1:5" s="46" customFormat="1"/>
    <row r="6" spans="1:5" s="46" customFormat="1">
      <c r="A6" s="60" t="s">
        <v>26</v>
      </c>
      <c r="B6" s="60"/>
      <c r="C6" s="29" t="s">
        <v>72</v>
      </c>
      <c r="D6" s="47" t="s">
        <v>27</v>
      </c>
      <c r="E6" s="48">
        <f>IF($C$6="","",VLOOKUP($C$6,台帳一覧!$A$4:$Q$66,2,0))</f>
        <v>1</v>
      </c>
    </row>
    <row r="7" spans="1:5" s="46" customFormat="1">
      <c r="D7" s="47" t="s">
        <v>28</v>
      </c>
      <c r="E7" s="49">
        <f>IF($C$6="","",VLOOKUP($C$6,台帳一覧!$A$4:$Q$66,3,0))</f>
        <v>45566</v>
      </c>
    </row>
    <row r="8" spans="1:5" s="46" customFormat="1">
      <c r="D8" s="47" t="s">
        <v>29</v>
      </c>
      <c r="E8" s="49">
        <f>IF($C$6="","",VLOOKUP($C$6,台帳一覧!$A$4:$Q$66,4,0))</f>
        <v>45595</v>
      </c>
    </row>
    <row r="9" spans="1:5" s="46" customFormat="1"/>
    <row r="10" spans="1:5" s="46" customFormat="1" ht="36" customHeight="1">
      <c r="A10" s="50" t="s">
        <v>30</v>
      </c>
      <c r="B10" s="50"/>
      <c r="C10" s="51" t="s">
        <v>31</v>
      </c>
      <c r="D10" s="51" t="s">
        <v>39</v>
      </c>
      <c r="E10" s="51" t="s">
        <v>40</v>
      </c>
    </row>
    <row r="11" spans="1:5" s="46" customFormat="1" ht="38.15" customHeight="1">
      <c r="A11" s="62">
        <v>1</v>
      </c>
      <c r="B11" s="64" t="s">
        <v>37</v>
      </c>
      <c r="C11" s="52" t="s">
        <v>70</v>
      </c>
      <c r="D11" s="53" t="str">
        <f>IF($C$6="","",IF(VLOOKUP($C$6,台帳一覧!$A$4:$Q$66,5,0)=0,"",VLOOKUP($C$6,台帳一覧!$A$4:$Q$66,5,0)))</f>
        <v>有</v>
      </c>
      <c r="E11" s="33"/>
    </row>
    <row r="12" spans="1:5" s="46" customFormat="1" ht="38.15" customHeight="1">
      <c r="A12" s="63"/>
      <c r="B12" s="65"/>
      <c r="C12" s="52" t="s">
        <v>41</v>
      </c>
      <c r="D12" s="53" t="str">
        <f>IF($C$6="","",IF(VLOOKUP($C$6,台帳一覧!$A$4:$Q$66,6,0)=0,"",VLOOKUP($C$6,台帳一覧!$A$4:$Q$66,6,0)))</f>
        <v>有</v>
      </c>
      <c r="E12" s="33"/>
    </row>
    <row r="13" spans="1:5" s="46" customFormat="1" ht="38.15" customHeight="1">
      <c r="A13" s="51">
        <v>2</v>
      </c>
      <c r="B13" s="54"/>
      <c r="C13" s="52" t="s">
        <v>32</v>
      </c>
      <c r="D13" s="53" t="str">
        <f>IF($C$6="","",IF(VLOOKUP($C$6,台帳一覧!$A$4:$Q$66,7,0)=0,"",VLOOKUP($C$6,台帳一覧!$A$4:$Q$66,7,0)))</f>
        <v>有</v>
      </c>
      <c r="E13" s="33"/>
    </row>
    <row r="14" spans="1:5" s="46" customFormat="1" ht="38.15" customHeight="1">
      <c r="A14" s="51">
        <v>3</v>
      </c>
      <c r="B14" s="54"/>
      <c r="C14" s="52" t="s">
        <v>33</v>
      </c>
      <c r="D14" s="53" t="str">
        <f>IF($C$6="","",IF(VLOOKUP($C$6,台帳一覧!$A$4:$Q$66,8,0)=0,"",VLOOKUP($C$6,台帳一覧!$A$4:$Q$66,8,0)))</f>
        <v>有</v>
      </c>
      <c r="E14" s="33"/>
    </row>
    <row r="15" spans="1:5" s="46" customFormat="1" ht="38.15" customHeight="1">
      <c r="A15" s="62">
        <v>4</v>
      </c>
      <c r="B15" s="64" t="s">
        <v>38</v>
      </c>
      <c r="C15" s="52" t="s">
        <v>42</v>
      </c>
      <c r="D15" s="53" t="str">
        <f>IF($C$6="","",IF(VLOOKUP($C$6,台帳一覧!$A$4:$Q$66,9,0)=0,"",VLOOKUP($C$6,台帳一覧!$A$4:$Q$66,9,0)))</f>
        <v>有</v>
      </c>
      <c r="E15" s="33"/>
    </row>
    <row r="16" spans="1:5" s="46" customFormat="1" ht="38.15" customHeight="1">
      <c r="A16" s="63"/>
      <c r="B16" s="65"/>
      <c r="C16" s="52" t="s">
        <v>43</v>
      </c>
      <c r="D16" s="53" t="str">
        <f>IF($C$6="","",IF(VLOOKUP($C$6,台帳一覧!$A$4:$Q$66,10,0)=0,"",VLOOKUP($C$6,台帳一覧!$A$4:$Q$66,10,0)))</f>
        <v>有</v>
      </c>
      <c r="E16" s="33"/>
    </row>
    <row r="17" spans="1:5" s="46" customFormat="1" ht="38.15" customHeight="1">
      <c r="A17" s="62">
        <v>5</v>
      </c>
      <c r="B17" s="64" t="s">
        <v>36</v>
      </c>
      <c r="C17" s="55" t="s">
        <v>34</v>
      </c>
      <c r="D17" s="53" t="str">
        <f>IF($C$6="","",IF(VLOOKUP($C$6,台帳一覧!$A$4:$Q$66,11,0)=0,"",VLOOKUP($C$6,台帳一覧!$A$4:$Q$66,11,0)))</f>
        <v>有</v>
      </c>
      <c r="E17" s="33"/>
    </row>
    <row r="18" spans="1:5" s="46" customFormat="1" ht="38.15" customHeight="1">
      <c r="A18" s="71"/>
      <c r="B18" s="69"/>
      <c r="C18" s="55" t="s">
        <v>35</v>
      </c>
      <c r="D18" s="53" t="str">
        <f>IF($C$6="","",IF(VLOOKUP($C$6,台帳一覧!$A$4:$Q$66,12,0)=0,"",VLOOKUP($C$6,台帳一覧!$A$4:$Q$66,12,0)))</f>
        <v>有</v>
      </c>
      <c r="E18" s="33"/>
    </row>
    <row r="19" spans="1:5" s="46" customFormat="1" ht="38.15" customHeight="1">
      <c r="A19" s="71"/>
      <c r="B19" s="69"/>
      <c r="C19" s="52" t="s">
        <v>73</v>
      </c>
      <c r="D19" s="53" t="str">
        <f>IF($C$6="","",IF(VLOOKUP($C$6,台帳一覧!$A$4:$Q$66,13,0)=0,"",VLOOKUP($C$6,台帳一覧!$A$4:$Q$66,13,0)))</f>
        <v>有</v>
      </c>
      <c r="E19" s="33"/>
    </row>
    <row r="20" spans="1:5" s="46" customFormat="1" ht="38.15" customHeight="1">
      <c r="A20" s="63"/>
      <c r="B20" s="70"/>
      <c r="C20" s="52" t="s">
        <v>74</v>
      </c>
      <c r="D20" s="53" t="str">
        <f>IF($C$6="","",IF(VLOOKUP($C$6,台帳一覧!$A$4:$Q$66,14,0)=0,"",VLOOKUP($C$6,台帳一覧!$A$4:$Q$66,14,0)))</f>
        <v>有</v>
      </c>
      <c r="E20" s="33"/>
    </row>
    <row r="21" spans="1:5" s="46" customFormat="1" ht="60" customHeight="1">
      <c r="A21" s="62">
        <v>6</v>
      </c>
      <c r="B21" s="56" t="s">
        <v>20</v>
      </c>
      <c r="C21" s="67" t="s">
        <v>44</v>
      </c>
      <c r="D21" s="53" t="str">
        <f>IF($C$6="","",IF(VLOOKUP($C$6,台帳一覧!$A$4:$Q$66,15,0)=0,"",VLOOKUP($C$6,台帳一覧!$A$4:$Q$66,15,0)))</f>
        <v>有</v>
      </c>
      <c r="E21" s="33"/>
    </row>
    <row r="22" spans="1:5" s="46" customFormat="1" ht="60" customHeight="1">
      <c r="A22" s="71"/>
      <c r="B22" s="57" t="s">
        <v>21</v>
      </c>
      <c r="C22" s="68"/>
      <c r="D22" s="53" t="str">
        <f>IF($C$6="","",IF(VLOOKUP($C$6,台帳一覧!$A$4:$Q$66,16,0)=0,"",VLOOKUP($C$6,台帳一覧!$A$4:$Q$66,16,0)))</f>
        <v>有</v>
      </c>
      <c r="E22" s="33"/>
    </row>
    <row r="23" spans="1:5" s="46" customFormat="1" ht="75" customHeight="1">
      <c r="A23" s="63"/>
      <c r="B23" s="58" t="s">
        <v>22</v>
      </c>
      <c r="C23" s="52" t="s">
        <v>45</v>
      </c>
      <c r="D23" s="53" t="str">
        <f>IF($C$6="","",IF(VLOOKUP($C$6,台帳一覧!$A$4:$Q$66,17,0)=0,"",VLOOKUP($C$6,台帳一覧!$A$4:$Q$66,17,0)))</f>
        <v>有</v>
      </c>
      <c r="E23" s="33"/>
    </row>
  </sheetData>
  <sheetProtection sheet="1" objects="1" scenarios="1"/>
  <mergeCells count="12">
    <mergeCell ref="C21:C22"/>
    <mergeCell ref="B17:B20"/>
    <mergeCell ref="A15:A16"/>
    <mergeCell ref="A17:A20"/>
    <mergeCell ref="A21:A23"/>
    <mergeCell ref="A6:B6"/>
    <mergeCell ref="A1:E1"/>
    <mergeCell ref="A11:A12"/>
    <mergeCell ref="B11:B12"/>
    <mergeCell ref="B15:B16"/>
    <mergeCell ref="A4:B4"/>
    <mergeCell ref="C4:E4"/>
  </mergeCells>
  <phoneticPr fontId="8"/>
  <printOptions horizontalCentered="1"/>
  <pageMargins left="0.70866141732283472" right="0.70866141732283472" top="0.74803149606299213" bottom="0.19685039370078741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6E1C2D-70B5-41DE-A7DF-B81A6EE146CF}">
          <x14:formula1>
            <xm:f>台帳一覧!$A$5:$A$66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9233-CDAB-40C5-ADB9-B2D9065C4070}">
  <sheetPr>
    <tabColor rgb="FFFF0000"/>
    <pageSetUpPr fitToPage="1"/>
  </sheetPr>
  <dimension ref="A1:S66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6" sqref="E6"/>
    </sheetView>
  </sheetViews>
  <sheetFormatPr defaultColWidth="9" defaultRowHeight="30" customHeight="1"/>
  <cols>
    <col min="1" max="1" width="17.25" style="2" bestFit="1" customWidth="1"/>
    <col min="2" max="2" width="5.25" style="2" bestFit="1" customWidth="1"/>
    <col min="3" max="19" width="13.58203125" style="2" customWidth="1"/>
    <col min="20" max="16384" width="9" style="2"/>
  </cols>
  <sheetData>
    <row r="1" spans="1:19" ht="43.5" customHeight="1">
      <c r="A1" s="1" t="s">
        <v>46</v>
      </c>
      <c r="R1" s="3" t="s">
        <v>1</v>
      </c>
      <c r="S1" s="4">
        <f ca="1">TODAY()</f>
        <v>45582</v>
      </c>
    </row>
    <row r="2" spans="1:19" ht="15" customHeight="1">
      <c r="A2" s="5" t="s">
        <v>2</v>
      </c>
      <c r="B2" s="6"/>
      <c r="C2" s="6"/>
      <c r="D2" s="7"/>
      <c r="E2" s="17">
        <v>1</v>
      </c>
      <c r="F2" s="17">
        <v>2</v>
      </c>
      <c r="G2" s="17"/>
      <c r="H2" s="17"/>
      <c r="I2" s="17"/>
      <c r="J2" s="17"/>
      <c r="K2" s="17"/>
      <c r="L2" s="17">
        <v>3</v>
      </c>
      <c r="M2" s="17"/>
      <c r="N2" s="17"/>
      <c r="O2" s="17">
        <v>4</v>
      </c>
      <c r="P2" s="17"/>
      <c r="Q2" s="17"/>
      <c r="R2" s="17">
        <v>5</v>
      </c>
      <c r="S2" s="17">
        <v>6</v>
      </c>
    </row>
    <row r="3" spans="1:19" ht="15" customHeight="1">
      <c r="A3" s="12" t="str">
        <f>台帳一覧!A3</f>
        <v>工事名称を入力する</v>
      </c>
      <c r="B3" s="13"/>
      <c r="C3" s="13"/>
      <c r="D3" s="14"/>
      <c r="E3" s="17" t="s">
        <v>47</v>
      </c>
      <c r="F3" s="13" t="s">
        <v>48</v>
      </c>
      <c r="G3" s="8"/>
      <c r="H3" s="8"/>
      <c r="I3" s="8"/>
      <c r="J3" s="8"/>
      <c r="K3" s="8"/>
      <c r="L3" s="8" t="s">
        <v>49</v>
      </c>
      <c r="M3" s="8"/>
      <c r="N3" s="8"/>
      <c r="O3" s="8" t="s">
        <v>6</v>
      </c>
      <c r="P3" s="9"/>
      <c r="Q3" s="11"/>
      <c r="R3" s="17" t="s">
        <v>50</v>
      </c>
      <c r="S3" s="11" t="s">
        <v>51</v>
      </c>
    </row>
    <row r="4" spans="1:19" ht="30" customHeight="1">
      <c r="A4" s="10" t="s">
        <v>7</v>
      </c>
      <c r="B4" s="10" t="s">
        <v>8</v>
      </c>
      <c r="C4" s="10" t="s">
        <v>9</v>
      </c>
      <c r="D4" s="10" t="s">
        <v>10</v>
      </c>
      <c r="E4" s="20" t="s">
        <v>52</v>
      </c>
      <c r="F4" s="20" t="s">
        <v>53</v>
      </c>
      <c r="G4" s="10" t="s">
        <v>11</v>
      </c>
      <c r="H4" s="10" t="s">
        <v>12</v>
      </c>
      <c r="I4" s="16" t="s">
        <v>13</v>
      </c>
      <c r="J4" s="21" t="s">
        <v>54</v>
      </c>
      <c r="K4" s="21" t="s">
        <v>55</v>
      </c>
      <c r="L4" s="16" t="s">
        <v>14</v>
      </c>
      <c r="M4" s="21" t="s">
        <v>56</v>
      </c>
      <c r="N4" s="21" t="s">
        <v>57</v>
      </c>
      <c r="O4" s="16" t="s">
        <v>20</v>
      </c>
      <c r="P4" s="16" t="s">
        <v>21</v>
      </c>
      <c r="Q4" s="16" t="s">
        <v>22</v>
      </c>
      <c r="R4" s="16" t="s">
        <v>58</v>
      </c>
      <c r="S4" s="16" t="s">
        <v>59</v>
      </c>
    </row>
    <row r="5" spans="1:19" ht="1" customHeight="1">
      <c r="A5" s="10"/>
      <c r="B5" s="10"/>
      <c r="C5" s="10"/>
      <c r="D5" s="10"/>
      <c r="E5" s="10"/>
      <c r="F5" s="10"/>
      <c r="G5" s="10"/>
      <c r="H5" s="10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30" customHeight="1">
      <c r="A6" s="15" t="str">
        <f>IF(台帳一覧!A6="","",台帳一覧!A6)</f>
        <v>㈱A</v>
      </c>
      <c r="B6" s="10">
        <f>IF(台帳一覧!B6="","",台帳一覧!B6)</f>
        <v>1</v>
      </c>
      <c r="C6" s="18">
        <f>IF(台帳一覧!C6="","",台帳一覧!C6)</f>
        <v>45566</v>
      </c>
      <c r="D6" s="18">
        <f>IF(台帳一覧!D6="","",台帳一覧!D6)</f>
        <v>45595</v>
      </c>
      <c r="E6" s="22" t="s">
        <v>76</v>
      </c>
      <c r="F6" s="22" t="s">
        <v>76</v>
      </c>
      <c r="G6" s="22" t="s">
        <v>76</v>
      </c>
      <c r="H6" s="22" t="s">
        <v>76</v>
      </c>
      <c r="I6" s="22" t="s">
        <v>76</v>
      </c>
      <c r="J6" s="22" t="s">
        <v>76</v>
      </c>
      <c r="K6" s="22" t="s">
        <v>76</v>
      </c>
      <c r="L6" s="22" t="s">
        <v>76</v>
      </c>
      <c r="M6" s="22" t="s">
        <v>76</v>
      </c>
      <c r="N6" s="22" t="s">
        <v>76</v>
      </c>
      <c r="O6" s="22" t="s">
        <v>76</v>
      </c>
      <c r="P6" s="22" t="s">
        <v>76</v>
      </c>
      <c r="Q6" s="22" t="s">
        <v>76</v>
      </c>
      <c r="R6" s="22" t="s">
        <v>76</v>
      </c>
      <c r="S6" s="22" t="s">
        <v>76</v>
      </c>
    </row>
    <row r="7" spans="1:19" ht="30" customHeight="1">
      <c r="A7" s="15" t="str">
        <f>IF(台帳一覧!A7="","",台帳一覧!A7)</f>
        <v/>
      </c>
      <c r="B7" s="10" t="str">
        <f>IF(台帳一覧!B7="","",台帳一覧!B7)</f>
        <v/>
      </c>
      <c r="C7" s="18" t="str">
        <f>IF(台帳一覧!C7="","",台帳一覧!C7)</f>
        <v/>
      </c>
      <c r="D7" s="18" t="str">
        <f>IF(台帳一覧!D7="","",台帳一覧!D7)</f>
        <v/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</row>
    <row r="8" spans="1:19" ht="30" customHeight="1">
      <c r="A8" s="15" t="str">
        <f>IF(台帳一覧!A8="","",台帳一覧!A8)</f>
        <v/>
      </c>
      <c r="B8" s="10" t="str">
        <f>IF(台帳一覧!B8="","",台帳一覧!B8)</f>
        <v/>
      </c>
      <c r="C8" s="18" t="str">
        <f>IF(台帳一覧!C8="","",台帳一覧!C8)</f>
        <v/>
      </c>
      <c r="D8" s="18" t="str">
        <f>IF(台帳一覧!D8="","",台帳一覧!D8)</f>
        <v/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</row>
    <row r="9" spans="1:19" ht="30" customHeight="1">
      <c r="A9" s="15" t="str">
        <f>IF(台帳一覧!A9="","",台帳一覧!A9)</f>
        <v/>
      </c>
      <c r="B9" s="10" t="str">
        <f>IF(台帳一覧!B9="","",台帳一覧!B9)</f>
        <v/>
      </c>
      <c r="C9" s="18" t="str">
        <f>IF(台帳一覧!C9="","",台帳一覧!C9)</f>
        <v/>
      </c>
      <c r="D9" s="18" t="str">
        <f>IF(台帳一覧!D9="","",台帳一覧!D9)</f>
        <v/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</row>
    <row r="10" spans="1:19" ht="30" customHeight="1">
      <c r="A10" s="15" t="str">
        <f>IF(台帳一覧!A10="","",台帳一覧!A10)</f>
        <v/>
      </c>
      <c r="B10" s="10" t="str">
        <f>IF(台帳一覧!B10="","",台帳一覧!B10)</f>
        <v/>
      </c>
      <c r="C10" s="18" t="str">
        <f>IF(台帳一覧!C10="","",台帳一覧!C10)</f>
        <v/>
      </c>
      <c r="D10" s="18" t="str">
        <f>IF(台帳一覧!D10="","",台帳一覧!D10)</f>
        <v/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</row>
    <row r="11" spans="1:19" ht="30" customHeight="1">
      <c r="A11" s="15" t="str">
        <f>IF(台帳一覧!A11="","",台帳一覧!A11)</f>
        <v/>
      </c>
      <c r="B11" s="10" t="str">
        <f>IF(台帳一覧!B11="","",台帳一覧!B11)</f>
        <v/>
      </c>
      <c r="C11" s="18" t="str">
        <f>IF(台帳一覧!C11="","",台帳一覧!C11)</f>
        <v/>
      </c>
      <c r="D11" s="18" t="str">
        <f>IF(台帳一覧!D11="","",台帳一覧!D11)</f>
        <v/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</row>
    <row r="12" spans="1:19" ht="30" customHeight="1">
      <c r="A12" s="15" t="str">
        <f>IF(台帳一覧!A12="","",台帳一覧!A12)</f>
        <v/>
      </c>
      <c r="B12" s="10" t="str">
        <f>IF(台帳一覧!B12="","",台帳一覧!B12)</f>
        <v/>
      </c>
      <c r="C12" s="18" t="str">
        <f>IF(台帳一覧!C12="","",台帳一覧!C12)</f>
        <v/>
      </c>
      <c r="D12" s="18" t="str">
        <f>IF(台帳一覧!D12="","",台帳一覧!D12)</f>
        <v/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</row>
    <row r="13" spans="1:19" ht="30" customHeight="1">
      <c r="A13" s="15" t="str">
        <f>IF(台帳一覧!A13="","",台帳一覧!A13)</f>
        <v/>
      </c>
      <c r="B13" s="10" t="str">
        <f>IF(台帳一覧!B13="","",台帳一覧!B13)</f>
        <v/>
      </c>
      <c r="C13" s="18" t="str">
        <f>IF(台帳一覧!C13="","",台帳一覧!C13)</f>
        <v/>
      </c>
      <c r="D13" s="18" t="str">
        <f>IF(台帳一覧!D13="","",台帳一覧!D13)</f>
        <v/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</row>
    <row r="14" spans="1:19" ht="30" customHeight="1">
      <c r="A14" s="15" t="str">
        <f>IF(台帳一覧!A14="","",台帳一覧!A14)</f>
        <v/>
      </c>
      <c r="B14" s="10" t="str">
        <f>IF(台帳一覧!B14="","",台帳一覧!B14)</f>
        <v/>
      </c>
      <c r="C14" s="18" t="str">
        <f>IF(台帳一覧!C14="","",台帳一覧!C14)</f>
        <v/>
      </c>
      <c r="D14" s="18" t="str">
        <f>IF(台帳一覧!D14="","",台帳一覧!D14)</f>
        <v/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19" ht="30" customHeight="1">
      <c r="A15" s="15" t="str">
        <f>IF(台帳一覧!A15="","",台帳一覧!A15)</f>
        <v/>
      </c>
      <c r="B15" s="10" t="str">
        <f>IF(台帳一覧!B15="","",台帳一覧!B15)</f>
        <v/>
      </c>
      <c r="C15" s="18" t="str">
        <f>IF(台帳一覧!C15="","",台帳一覧!C15)</f>
        <v/>
      </c>
      <c r="D15" s="18" t="str">
        <f>IF(台帳一覧!D15="","",台帳一覧!D15)</f>
        <v/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</row>
    <row r="16" spans="1:19" ht="30" customHeight="1">
      <c r="A16" s="15" t="str">
        <f>IF(台帳一覧!A16="","",台帳一覧!A16)</f>
        <v/>
      </c>
      <c r="B16" s="10" t="str">
        <f>IF(台帳一覧!B16="","",台帳一覧!B16)</f>
        <v/>
      </c>
      <c r="C16" s="18" t="str">
        <f>IF(台帳一覧!C16="","",台帳一覧!C16)</f>
        <v/>
      </c>
      <c r="D16" s="18" t="str">
        <f>IF(台帳一覧!D16="","",台帳一覧!D16)</f>
        <v/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</row>
    <row r="17" spans="1:19" ht="30" customHeight="1">
      <c r="A17" s="15" t="str">
        <f>IF(台帳一覧!A17="","",台帳一覧!A17)</f>
        <v/>
      </c>
      <c r="B17" s="10" t="str">
        <f>IF(台帳一覧!B17="","",台帳一覧!B17)</f>
        <v/>
      </c>
      <c r="C17" s="18" t="str">
        <f>IF(台帳一覧!C17="","",台帳一覧!C17)</f>
        <v/>
      </c>
      <c r="D17" s="18" t="str">
        <f>IF(台帳一覧!D17="","",台帳一覧!D17)</f>
        <v/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</row>
    <row r="18" spans="1:19" ht="30" customHeight="1">
      <c r="A18" s="15" t="str">
        <f>IF(台帳一覧!A18="","",台帳一覧!A18)</f>
        <v/>
      </c>
      <c r="B18" s="10" t="str">
        <f>IF(台帳一覧!B18="","",台帳一覧!B18)</f>
        <v/>
      </c>
      <c r="C18" s="18" t="str">
        <f>IF(台帳一覧!C18="","",台帳一覧!C18)</f>
        <v/>
      </c>
      <c r="D18" s="18" t="str">
        <f>IF(台帳一覧!D18="","",台帳一覧!D18)</f>
        <v/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</row>
    <row r="19" spans="1:19" ht="30" customHeight="1">
      <c r="A19" s="15" t="str">
        <f>IF(台帳一覧!A19="","",台帳一覧!A19)</f>
        <v/>
      </c>
      <c r="B19" s="10" t="str">
        <f>IF(台帳一覧!B19="","",台帳一覧!B19)</f>
        <v/>
      </c>
      <c r="C19" s="18" t="str">
        <f>IF(台帳一覧!C19="","",台帳一覧!C19)</f>
        <v/>
      </c>
      <c r="D19" s="18" t="str">
        <f>IF(台帳一覧!D19="","",台帳一覧!D19)</f>
        <v/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19" ht="30" customHeight="1">
      <c r="A20" s="15" t="str">
        <f>IF(台帳一覧!A20="","",台帳一覧!A20)</f>
        <v/>
      </c>
      <c r="B20" s="10" t="str">
        <f>IF(台帳一覧!B20="","",台帳一覧!B20)</f>
        <v/>
      </c>
      <c r="C20" s="18" t="str">
        <f>IF(台帳一覧!C20="","",台帳一覧!C20)</f>
        <v/>
      </c>
      <c r="D20" s="18" t="str">
        <f>IF(台帳一覧!D20="","",台帳一覧!D20)</f>
        <v/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21" spans="1:19" ht="30" customHeight="1">
      <c r="A21" s="15" t="str">
        <f>IF(台帳一覧!A21="","",台帳一覧!A21)</f>
        <v/>
      </c>
      <c r="B21" s="10" t="str">
        <f>IF(台帳一覧!B21="","",台帳一覧!B21)</f>
        <v/>
      </c>
      <c r="C21" s="18" t="str">
        <f>IF(台帳一覧!C21="","",台帳一覧!C21)</f>
        <v/>
      </c>
      <c r="D21" s="18" t="str">
        <f>IF(台帳一覧!D21="","",台帳一覧!D21)</f>
        <v/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</row>
    <row r="22" spans="1:19" ht="30" customHeight="1">
      <c r="A22" s="15" t="str">
        <f>IF(台帳一覧!A22="","",台帳一覧!A22)</f>
        <v/>
      </c>
      <c r="B22" s="10" t="str">
        <f>IF(台帳一覧!B22="","",台帳一覧!B22)</f>
        <v/>
      </c>
      <c r="C22" s="18" t="str">
        <f>IF(台帳一覧!C22="","",台帳一覧!C22)</f>
        <v/>
      </c>
      <c r="D22" s="18" t="str">
        <f>IF(台帳一覧!D22="","",台帳一覧!D22)</f>
        <v/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</row>
    <row r="23" spans="1:19" ht="30" customHeight="1">
      <c r="A23" s="15" t="str">
        <f>IF(台帳一覧!A23="","",台帳一覧!A23)</f>
        <v/>
      </c>
      <c r="B23" s="10" t="str">
        <f>IF(台帳一覧!B23="","",台帳一覧!B23)</f>
        <v/>
      </c>
      <c r="C23" s="18" t="str">
        <f>IF(台帳一覧!C23="","",台帳一覧!C23)</f>
        <v/>
      </c>
      <c r="D23" s="18" t="str">
        <f>IF(台帳一覧!D23="","",台帳一覧!D23)</f>
        <v/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ht="30" customHeight="1">
      <c r="A24" s="15" t="str">
        <f>IF(台帳一覧!A24="","",台帳一覧!A24)</f>
        <v/>
      </c>
      <c r="B24" s="10" t="str">
        <f>IF(台帳一覧!B24="","",台帳一覧!B24)</f>
        <v/>
      </c>
      <c r="C24" s="18" t="str">
        <f>IF(台帳一覧!C24="","",台帳一覧!C24)</f>
        <v/>
      </c>
      <c r="D24" s="18" t="str">
        <f>IF(台帳一覧!D24="","",台帳一覧!D24)</f>
        <v/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</row>
    <row r="25" spans="1:19" ht="30" customHeight="1">
      <c r="A25" s="15" t="str">
        <f>IF(台帳一覧!A25="","",台帳一覧!A25)</f>
        <v/>
      </c>
      <c r="B25" s="10" t="str">
        <f>IF(台帳一覧!B25="","",台帳一覧!B25)</f>
        <v/>
      </c>
      <c r="C25" s="18" t="str">
        <f>IF(台帳一覧!C25="","",台帳一覧!C25)</f>
        <v/>
      </c>
      <c r="D25" s="18" t="str">
        <f>IF(台帳一覧!D25="","",台帳一覧!D25)</f>
        <v/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30" customHeight="1">
      <c r="A26" s="15" t="str">
        <f>IF(台帳一覧!A26="","",台帳一覧!A26)</f>
        <v/>
      </c>
      <c r="B26" s="10" t="str">
        <f>IF(台帳一覧!B26="","",台帳一覧!B26)</f>
        <v/>
      </c>
      <c r="C26" s="18" t="str">
        <f>IF(台帳一覧!C26="","",台帳一覧!C26)</f>
        <v/>
      </c>
      <c r="D26" s="18" t="str">
        <f>IF(台帳一覧!D26="","",台帳一覧!D26)</f>
        <v/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19" ht="30" customHeight="1">
      <c r="A27" s="15" t="str">
        <f>IF(台帳一覧!A27="","",台帳一覧!A27)</f>
        <v/>
      </c>
      <c r="B27" s="10" t="str">
        <f>IF(台帳一覧!B27="","",台帳一覧!B27)</f>
        <v/>
      </c>
      <c r="C27" s="18" t="str">
        <f>IF(台帳一覧!C27="","",台帳一覧!C27)</f>
        <v/>
      </c>
      <c r="D27" s="18" t="str">
        <f>IF(台帳一覧!D27="","",台帳一覧!D27)</f>
        <v/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</row>
    <row r="28" spans="1:19" ht="30" customHeight="1">
      <c r="A28" s="15" t="str">
        <f>IF(台帳一覧!A28="","",台帳一覧!A28)</f>
        <v/>
      </c>
      <c r="B28" s="10" t="str">
        <f>IF(台帳一覧!B28="","",台帳一覧!B28)</f>
        <v/>
      </c>
      <c r="C28" s="18" t="str">
        <f>IF(台帳一覧!C28="","",台帳一覧!C28)</f>
        <v/>
      </c>
      <c r="D28" s="18" t="str">
        <f>IF(台帳一覧!D28="","",台帳一覧!D28)</f>
        <v/>
      </c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19" ht="30" customHeight="1">
      <c r="A29" s="15" t="str">
        <f>IF(台帳一覧!A29="","",台帳一覧!A29)</f>
        <v/>
      </c>
      <c r="B29" s="10" t="str">
        <f>IF(台帳一覧!B29="","",台帳一覧!B29)</f>
        <v/>
      </c>
      <c r="C29" s="18" t="str">
        <f>IF(台帳一覧!C29="","",台帳一覧!C29)</f>
        <v/>
      </c>
      <c r="D29" s="18" t="str">
        <f>IF(台帳一覧!D29="","",台帳一覧!D29)</f>
        <v/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19" ht="30" customHeight="1">
      <c r="A30" s="15" t="str">
        <f>IF(台帳一覧!A30="","",台帳一覧!A30)</f>
        <v/>
      </c>
      <c r="B30" s="10" t="str">
        <f>IF(台帳一覧!B30="","",台帳一覧!B30)</f>
        <v/>
      </c>
      <c r="C30" s="18" t="str">
        <f>IF(台帳一覧!C30="","",台帳一覧!C30)</f>
        <v/>
      </c>
      <c r="D30" s="18" t="str">
        <f>IF(台帳一覧!D30="","",台帳一覧!D30)</f>
        <v/>
      </c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</row>
    <row r="31" spans="1:19" ht="30" customHeight="1">
      <c r="A31" s="15" t="str">
        <f>IF(台帳一覧!A31="","",台帳一覧!A31)</f>
        <v/>
      </c>
      <c r="B31" s="10" t="str">
        <f>IF(台帳一覧!B31="","",台帳一覧!B31)</f>
        <v/>
      </c>
      <c r="C31" s="18" t="str">
        <f>IF(台帳一覧!C31="","",台帳一覧!C31)</f>
        <v/>
      </c>
      <c r="D31" s="18" t="str">
        <f>IF(台帳一覧!D31="","",台帳一覧!D31)</f>
        <v/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</row>
    <row r="32" spans="1:19" ht="30" customHeight="1">
      <c r="A32" s="15" t="str">
        <f>IF(台帳一覧!A32="","",台帳一覧!A32)</f>
        <v/>
      </c>
      <c r="B32" s="10" t="str">
        <f>IF(台帳一覧!B32="","",台帳一覧!B32)</f>
        <v/>
      </c>
      <c r="C32" s="18" t="str">
        <f>IF(台帳一覧!C32="","",台帳一覧!C32)</f>
        <v/>
      </c>
      <c r="D32" s="18" t="str">
        <f>IF(台帳一覧!D32="","",台帳一覧!D32)</f>
        <v/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</row>
    <row r="33" spans="1:19" ht="30" customHeight="1">
      <c r="A33" s="15" t="str">
        <f>IF(台帳一覧!A33="","",台帳一覧!A33)</f>
        <v/>
      </c>
      <c r="B33" s="10" t="str">
        <f>IF(台帳一覧!B33="","",台帳一覧!B33)</f>
        <v/>
      </c>
      <c r="C33" s="18" t="str">
        <f>IF(台帳一覧!C33="","",台帳一覧!C33)</f>
        <v/>
      </c>
      <c r="D33" s="18" t="str">
        <f>IF(台帳一覧!D33="","",台帳一覧!D33)</f>
        <v/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</row>
    <row r="34" spans="1:19" ht="30" customHeight="1">
      <c r="A34" s="15" t="str">
        <f>IF(台帳一覧!A34="","",台帳一覧!A34)</f>
        <v/>
      </c>
      <c r="B34" s="10" t="str">
        <f>IF(台帳一覧!B34="","",台帳一覧!B34)</f>
        <v/>
      </c>
      <c r="C34" s="18" t="str">
        <f>IF(台帳一覧!C34="","",台帳一覧!C34)</f>
        <v/>
      </c>
      <c r="D34" s="18" t="str">
        <f>IF(台帳一覧!D34="","",台帳一覧!D34)</f>
        <v/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</row>
    <row r="35" spans="1:19" ht="30" customHeight="1">
      <c r="A35" s="15" t="str">
        <f>IF(台帳一覧!A35="","",台帳一覧!A35)</f>
        <v/>
      </c>
      <c r="B35" s="10" t="str">
        <f>IF(台帳一覧!B35="","",台帳一覧!B35)</f>
        <v/>
      </c>
      <c r="C35" s="18" t="str">
        <f>IF(台帳一覧!C35="","",台帳一覧!C35)</f>
        <v/>
      </c>
      <c r="D35" s="18" t="str">
        <f>IF(台帳一覧!D35="","",台帳一覧!D35)</f>
        <v/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 ht="30" customHeight="1">
      <c r="A36" s="15" t="str">
        <f>IF(台帳一覧!A36="","",台帳一覧!A36)</f>
        <v/>
      </c>
      <c r="B36" s="10" t="str">
        <f>IF(台帳一覧!B36="","",台帳一覧!B36)</f>
        <v/>
      </c>
      <c r="C36" s="18" t="str">
        <f>IF(台帳一覧!C36="","",台帳一覧!C36)</f>
        <v/>
      </c>
      <c r="D36" s="18" t="str">
        <f>IF(台帳一覧!D36="","",台帳一覧!D36)</f>
        <v/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</row>
    <row r="37" spans="1:19" ht="30" customHeight="1">
      <c r="A37" s="15" t="str">
        <f>IF(台帳一覧!A37="","",台帳一覧!A37)</f>
        <v/>
      </c>
      <c r="B37" s="10" t="str">
        <f>IF(台帳一覧!B37="","",台帳一覧!B37)</f>
        <v/>
      </c>
      <c r="C37" s="18" t="str">
        <f>IF(台帳一覧!C37="","",台帳一覧!C37)</f>
        <v/>
      </c>
      <c r="D37" s="18" t="str">
        <f>IF(台帳一覧!D37="","",台帳一覧!D37)</f>
        <v/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</row>
    <row r="38" spans="1:19" ht="30" customHeight="1">
      <c r="A38" s="15" t="str">
        <f>IF(台帳一覧!A38="","",台帳一覧!A38)</f>
        <v/>
      </c>
      <c r="B38" s="10" t="str">
        <f>IF(台帳一覧!B38="","",台帳一覧!B38)</f>
        <v/>
      </c>
      <c r="C38" s="18" t="str">
        <f>IF(台帳一覧!C38="","",台帳一覧!C38)</f>
        <v/>
      </c>
      <c r="D38" s="18" t="str">
        <f>IF(台帳一覧!D38="","",台帳一覧!D38)</f>
        <v/>
      </c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</row>
    <row r="39" spans="1:19" ht="30" customHeight="1">
      <c r="A39" s="15" t="str">
        <f>IF(台帳一覧!A39="","",台帳一覧!A39)</f>
        <v/>
      </c>
      <c r="B39" s="10" t="str">
        <f>IF(台帳一覧!B39="","",台帳一覧!B39)</f>
        <v/>
      </c>
      <c r="C39" s="18" t="str">
        <f>IF(台帳一覧!C39="","",台帳一覧!C39)</f>
        <v/>
      </c>
      <c r="D39" s="18" t="str">
        <f>IF(台帳一覧!D39="","",台帳一覧!D39)</f>
        <v/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</row>
    <row r="40" spans="1:19" ht="30" customHeight="1">
      <c r="A40" s="15" t="str">
        <f>IF(台帳一覧!A40="","",台帳一覧!A40)</f>
        <v/>
      </c>
      <c r="B40" s="10" t="str">
        <f>IF(台帳一覧!B40="","",台帳一覧!B40)</f>
        <v/>
      </c>
      <c r="C40" s="18" t="str">
        <f>IF(台帳一覧!C40="","",台帳一覧!C40)</f>
        <v/>
      </c>
      <c r="D40" s="18" t="str">
        <f>IF(台帳一覧!D40="","",台帳一覧!D40)</f>
        <v/>
      </c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</row>
    <row r="41" spans="1:19" ht="30" customHeight="1">
      <c r="A41" s="15" t="str">
        <f>IF(台帳一覧!A41="","",台帳一覧!A41)</f>
        <v/>
      </c>
      <c r="B41" s="10" t="str">
        <f>IF(台帳一覧!B41="","",台帳一覧!B41)</f>
        <v/>
      </c>
      <c r="C41" s="18" t="str">
        <f>IF(台帳一覧!C41="","",台帳一覧!C41)</f>
        <v/>
      </c>
      <c r="D41" s="18" t="str">
        <f>IF(台帳一覧!D41="","",台帳一覧!D41)</f>
        <v/>
      </c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19" ht="30" customHeight="1">
      <c r="A42" s="15" t="str">
        <f>IF(台帳一覧!A42="","",台帳一覧!A42)</f>
        <v/>
      </c>
      <c r="B42" s="10" t="str">
        <f>IF(台帳一覧!B42="","",台帳一覧!B42)</f>
        <v/>
      </c>
      <c r="C42" s="18" t="str">
        <f>IF(台帳一覧!C42="","",台帳一覧!C42)</f>
        <v/>
      </c>
      <c r="D42" s="18" t="str">
        <f>IF(台帳一覧!D42="","",台帳一覧!D42)</f>
        <v/>
      </c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30" customHeight="1">
      <c r="A43" s="15" t="str">
        <f>IF(台帳一覧!A43="","",台帳一覧!A43)</f>
        <v/>
      </c>
      <c r="B43" s="10" t="str">
        <f>IF(台帳一覧!B43="","",台帳一覧!B43)</f>
        <v/>
      </c>
      <c r="C43" s="18" t="str">
        <f>IF(台帳一覧!C43="","",台帳一覧!C43)</f>
        <v/>
      </c>
      <c r="D43" s="18" t="str">
        <f>IF(台帳一覧!D43="","",台帳一覧!D43)</f>
        <v/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</row>
    <row r="44" spans="1:19" ht="30" customHeight="1">
      <c r="A44" s="15" t="str">
        <f>IF(台帳一覧!A44="","",台帳一覧!A44)</f>
        <v/>
      </c>
      <c r="B44" s="10" t="str">
        <f>IF(台帳一覧!B44="","",台帳一覧!B44)</f>
        <v/>
      </c>
      <c r="C44" s="18" t="str">
        <f>IF(台帳一覧!C44="","",台帳一覧!C44)</f>
        <v/>
      </c>
      <c r="D44" s="18" t="str">
        <f>IF(台帳一覧!D44="","",台帳一覧!D44)</f>
        <v/>
      </c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</row>
    <row r="45" spans="1:19" ht="30" customHeight="1">
      <c r="A45" s="15" t="str">
        <f>IF(台帳一覧!A45="","",台帳一覧!A45)</f>
        <v/>
      </c>
      <c r="B45" s="10" t="str">
        <f>IF(台帳一覧!B45="","",台帳一覧!B45)</f>
        <v/>
      </c>
      <c r="C45" s="18" t="str">
        <f>IF(台帳一覧!C45="","",台帳一覧!C45)</f>
        <v/>
      </c>
      <c r="D45" s="18" t="str">
        <f>IF(台帳一覧!D45="","",台帳一覧!D45)</f>
        <v/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</row>
    <row r="46" spans="1:19" ht="30" customHeight="1">
      <c r="A46" s="15" t="str">
        <f>IF(台帳一覧!A46="","",台帳一覧!A46)</f>
        <v/>
      </c>
      <c r="B46" s="10" t="str">
        <f>IF(台帳一覧!B46="","",台帳一覧!B46)</f>
        <v/>
      </c>
      <c r="C46" s="18" t="str">
        <f>IF(台帳一覧!C46="","",台帳一覧!C46)</f>
        <v/>
      </c>
      <c r="D46" s="18" t="str">
        <f>IF(台帳一覧!D46="","",台帳一覧!D46)</f>
        <v/>
      </c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</row>
    <row r="47" spans="1:19" ht="30" customHeight="1">
      <c r="A47" s="15" t="str">
        <f>IF(台帳一覧!A47="","",台帳一覧!A47)</f>
        <v/>
      </c>
      <c r="B47" s="10" t="str">
        <f>IF(台帳一覧!B47="","",台帳一覧!B47)</f>
        <v/>
      </c>
      <c r="C47" s="18" t="str">
        <f>IF(台帳一覧!C47="","",台帳一覧!C47)</f>
        <v/>
      </c>
      <c r="D47" s="18" t="str">
        <f>IF(台帳一覧!D47="","",台帳一覧!D47)</f>
        <v/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</row>
    <row r="48" spans="1:19" ht="30" customHeight="1">
      <c r="A48" s="15" t="str">
        <f>IF(台帳一覧!A48="","",台帳一覧!A48)</f>
        <v/>
      </c>
      <c r="B48" s="10" t="str">
        <f>IF(台帳一覧!B48="","",台帳一覧!B48)</f>
        <v/>
      </c>
      <c r="C48" s="18" t="str">
        <f>IF(台帳一覧!C48="","",台帳一覧!C48)</f>
        <v/>
      </c>
      <c r="D48" s="18" t="str">
        <f>IF(台帳一覧!D48="","",台帳一覧!D48)</f>
        <v/>
      </c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</row>
    <row r="49" spans="1:19" ht="30" customHeight="1">
      <c r="A49" s="15" t="str">
        <f>IF(台帳一覧!A49="","",台帳一覧!A49)</f>
        <v/>
      </c>
      <c r="B49" s="10" t="str">
        <f>IF(台帳一覧!B49="","",台帳一覧!B49)</f>
        <v/>
      </c>
      <c r="C49" s="18" t="str">
        <f>IF(台帳一覧!C49="","",台帳一覧!C49)</f>
        <v/>
      </c>
      <c r="D49" s="18" t="str">
        <f>IF(台帳一覧!D49="","",台帳一覧!D49)</f>
        <v/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</row>
    <row r="50" spans="1:19" ht="30" customHeight="1">
      <c r="A50" s="15" t="str">
        <f>IF(台帳一覧!A50="","",台帳一覧!A50)</f>
        <v/>
      </c>
      <c r="B50" s="10" t="str">
        <f>IF(台帳一覧!B50="","",台帳一覧!B50)</f>
        <v/>
      </c>
      <c r="C50" s="18" t="str">
        <f>IF(台帳一覧!C50="","",台帳一覧!C50)</f>
        <v/>
      </c>
      <c r="D50" s="18" t="str">
        <f>IF(台帳一覧!D50="","",台帳一覧!D50)</f>
        <v/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</row>
    <row r="51" spans="1:19" ht="30" customHeight="1">
      <c r="A51" s="15" t="str">
        <f>IF(台帳一覧!A51="","",台帳一覧!A51)</f>
        <v/>
      </c>
      <c r="B51" s="10" t="str">
        <f>IF(台帳一覧!B51="","",台帳一覧!B51)</f>
        <v/>
      </c>
      <c r="C51" s="18" t="str">
        <f>IF(台帳一覧!C51="","",台帳一覧!C51)</f>
        <v/>
      </c>
      <c r="D51" s="18" t="str">
        <f>IF(台帳一覧!D51="","",台帳一覧!D51)</f>
        <v/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</row>
    <row r="52" spans="1:19" ht="30" customHeight="1">
      <c r="A52" s="15" t="str">
        <f>IF(台帳一覧!A52="","",台帳一覧!A52)</f>
        <v/>
      </c>
      <c r="B52" s="10" t="str">
        <f>IF(台帳一覧!B52="","",台帳一覧!B52)</f>
        <v/>
      </c>
      <c r="C52" s="18" t="str">
        <f>IF(台帳一覧!C52="","",台帳一覧!C52)</f>
        <v/>
      </c>
      <c r="D52" s="18" t="str">
        <f>IF(台帳一覧!D52="","",台帳一覧!D52)</f>
        <v/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</row>
    <row r="53" spans="1:19" ht="30" customHeight="1">
      <c r="A53" s="15" t="str">
        <f>IF(台帳一覧!A53="","",台帳一覧!A53)</f>
        <v/>
      </c>
      <c r="B53" s="10" t="str">
        <f>IF(台帳一覧!B53="","",台帳一覧!B53)</f>
        <v/>
      </c>
      <c r="C53" s="18" t="str">
        <f>IF(台帳一覧!C53="","",台帳一覧!C53)</f>
        <v/>
      </c>
      <c r="D53" s="18" t="str">
        <f>IF(台帳一覧!D53="","",台帳一覧!D53)</f>
        <v/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</row>
    <row r="54" spans="1:19" ht="30" customHeight="1">
      <c r="A54" s="15" t="str">
        <f>IF(台帳一覧!A54="","",台帳一覧!A54)</f>
        <v/>
      </c>
      <c r="B54" s="10" t="str">
        <f>IF(台帳一覧!B54="","",台帳一覧!B54)</f>
        <v/>
      </c>
      <c r="C54" s="18" t="str">
        <f>IF(台帳一覧!C54="","",台帳一覧!C54)</f>
        <v/>
      </c>
      <c r="D54" s="18" t="str">
        <f>IF(台帳一覧!D54="","",台帳一覧!D54)</f>
        <v/>
      </c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</row>
    <row r="55" spans="1:19" ht="30" customHeight="1">
      <c r="A55" s="15" t="str">
        <f>IF(台帳一覧!A55="","",台帳一覧!A55)</f>
        <v/>
      </c>
      <c r="B55" s="10" t="str">
        <f>IF(台帳一覧!B55="","",台帳一覧!B55)</f>
        <v/>
      </c>
      <c r="C55" s="18" t="str">
        <f>IF(台帳一覧!C55="","",台帳一覧!C55)</f>
        <v/>
      </c>
      <c r="D55" s="18" t="str">
        <f>IF(台帳一覧!D55="","",台帳一覧!D55)</f>
        <v/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</row>
    <row r="56" spans="1:19" ht="30" customHeight="1">
      <c r="A56" s="15" t="str">
        <f>IF(台帳一覧!A56="","",台帳一覧!A56)</f>
        <v/>
      </c>
      <c r="B56" s="10" t="str">
        <f>IF(台帳一覧!B56="","",台帳一覧!B56)</f>
        <v/>
      </c>
      <c r="C56" s="18" t="str">
        <f>IF(台帳一覧!C56="","",台帳一覧!C56)</f>
        <v/>
      </c>
      <c r="D56" s="18" t="str">
        <f>IF(台帳一覧!D56="","",台帳一覧!D56)</f>
        <v/>
      </c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</row>
    <row r="57" spans="1:19" ht="30" customHeight="1">
      <c r="A57" s="15" t="str">
        <f>IF(台帳一覧!A57="","",台帳一覧!A57)</f>
        <v/>
      </c>
      <c r="B57" s="10" t="str">
        <f>IF(台帳一覧!B57="","",台帳一覧!B57)</f>
        <v/>
      </c>
      <c r="C57" s="18" t="str">
        <f>IF(台帳一覧!C57="","",台帳一覧!C57)</f>
        <v/>
      </c>
      <c r="D57" s="18" t="str">
        <f>IF(台帳一覧!D57="","",台帳一覧!D57)</f>
        <v/>
      </c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</row>
    <row r="58" spans="1:19" ht="30" customHeight="1">
      <c r="A58" s="15" t="str">
        <f>IF(台帳一覧!A58="","",台帳一覧!A58)</f>
        <v/>
      </c>
      <c r="B58" s="10" t="str">
        <f>IF(台帳一覧!B58="","",台帳一覧!B58)</f>
        <v/>
      </c>
      <c r="C58" s="18" t="str">
        <f>IF(台帳一覧!C58="","",台帳一覧!C58)</f>
        <v/>
      </c>
      <c r="D58" s="18" t="str">
        <f>IF(台帳一覧!D58="","",台帳一覧!D58)</f>
        <v/>
      </c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</row>
    <row r="59" spans="1:19" ht="30" customHeight="1">
      <c r="A59" s="15" t="str">
        <f>IF(台帳一覧!A59="","",台帳一覧!A59)</f>
        <v/>
      </c>
      <c r="B59" s="10" t="str">
        <f>IF(台帳一覧!B59="","",台帳一覧!B59)</f>
        <v/>
      </c>
      <c r="C59" s="18" t="str">
        <f>IF(台帳一覧!C59="","",台帳一覧!C59)</f>
        <v/>
      </c>
      <c r="D59" s="18" t="str">
        <f>IF(台帳一覧!D59="","",台帳一覧!D59)</f>
        <v/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</row>
    <row r="60" spans="1:19" ht="30" customHeight="1">
      <c r="A60" s="15" t="str">
        <f>IF(台帳一覧!A60="","",台帳一覧!A60)</f>
        <v/>
      </c>
      <c r="B60" s="10" t="str">
        <f>IF(台帳一覧!B60="","",台帳一覧!B60)</f>
        <v/>
      </c>
      <c r="C60" s="18" t="str">
        <f>IF(台帳一覧!C60="","",台帳一覧!C60)</f>
        <v/>
      </c>
      <c r="D60" s="18" t="str">
        <f>IF(台帳一覧!D60="","",台帳一覧!D60)</f>
        <v/>
      </c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</row>
    <row r="61" spans="1:19" ht="30" customHeight="1">
      <c r="A61" s="15" t="str">
        <f>IF(台帳一覧!A61="","",台帳一覧!A61)</f>
        <v/>
      </c>
      <c r="B61" s="10" t="str">
        <f>IF(台帳一覧!B61="","",台帳一覧!B61)</f>
        <v/>
      </c>
      <c r="C61" s="18" t="str">
        <f>IF(台帳一覧!C61="","",台帳一覧!C61)</f>
        <v/>
      </c>
      <c r="D61" s="18" t="str">
        <f>IF(台帳一覧!D61="","",台帳一覧!D61)</f>
        <v/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</row>
    <row r="62" spans="1:19" ht="30" customHeight="1">
      <c r="A62" s="15" t="str">
        <f>IF(台帳一覧!A62="","",台帳一覧!A62)</f>
        <v/>
      </c>
      <c r="B62" s="10" t="str">
        <f>IF(台帳一覧!B62="","",台帳一覧!B62)</f>
        <v/>
      </c>
      <c r="C62" s="18" t="str">
        <f>IF(台帳一覧!C62="","",台帳一覧!C62)</f>
        <v/>
      </c>
      <c r="D62" s="18" t="str">
        <f>IF(台帳一覧!D62="","",台帳一覧!D62)</f>
        <v/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</row>
    <row r="63" spans="1:19" ht="30" customHeight="1">
      <c r="A63" s="15" t="str">
        <f>IF(台帳一覧!A63="","",台帳一覧!A63)</f>
        <v/>
      </c>
      <c r="B63" s="10" t="str">
        <f>IF(台帳一覧!B63="","",台帳一覧!B63)</f>
        <v/>
      </c>
      <c r="C63" s="18" t="str">
        <f>IF(台帳一覧!C63="","",台帳一覧!C63)</f>
        <v/>
      </c>
      <c r="D63" s="18" t="str">
        <f>IF(台帳一覧!D63="","",台帳一覧!D63)</f>
        <v/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</row>
    <row r="64" spans="1:19" ht="30" customHeight="1">
      <c r="A64" s="15" t="str">
        <f>IF(台帳一覧!A64="","",台帳一覧!A64)</f>
        <v/>
      </c>
      <c r="B64" s="10" t="str">
        <f>IF(台帳一覧!B64="","",台帳一覧!B64)</f>
        <v/>
      </c>
      <c r="C64" s="18" t="str">
        <f>IF(台帳一覧!C64="","",台帳一覧!C64)</f>
        <v/>
      </c>
      <c r="D64" s="18" t="str">
        <f>IF(台帳一覧!D64="","",台帳一覧!D64)</f>
        <v/>
      </c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</row>
    <row r="65" spans="1:19" ht="30" customHeight="1">
      <c r="A65" s="15" t="str">
        <f>IF(台帳一覧!A65="","",台帳一覧!A65)</f>
        <v/>
      </c>
      <c r="B65" s="10" t="str">
        <f>IF(台帳一覧!B65="","",台帳一覧!B65)</f>
        <v/>
      </c>
      <c r="C65" s="18" t="str">
        <f>IF(台帳一覧!C65="","",台帳一覧!C65)</f>
        <v/>
      </c>
      <c r="D65" s="18" t="str">
        <f>IF(台帳一覧!D65="","",台帳一覧!D65)</f>
        <v/>
      </c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 ht="30" customHeight="1">
      <c r="A66" s="15" t="str">
        <f>IF(台帳一覧!A66="","",台帳一覧!A66)</f>
        <v/>
      </c>
      <c r="B66" s="10" t="str">
        <f>IF(台帳一覧!B66="","",台帳一覧!B66)</f>
        <v/>
      </c>
      <c r="C66" s="18" t="str">
        <f>IF(台帳一覧!C66="","",台帳一覧!C66)</f>
        <v/>
      </c>
      <c r="D66" s="18" t="str">
        <f>IF(台帳一覧!D66="","",台帳一覧!D66)</f>
        <v/>
      </c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</row>
  </sheetData>
  <sheetProtection sheet="1" objects="1" scenarios="1" formatCells="0" selectLockedCells="1"/>
  <phoneticPr fontId="5"/>
  <pageMargins left="0.70866141732283472" right="0.70866141732283472" top="0.39370078740157483" bottom="0.39370078740157483" header="0.31496062992125984" footer="0.19"/>
  <pageSetup paperSize="9" scale="47" fitToHeight="0" orientation="landscape" r:id="rId1"/>
  <headerFooter>
    <oddFooter>&amp;C&amp;P/&amp;N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38371-012E-4D38-B846-1645D3B45674}">
  <sheetPr>
    <tabColor rgb="FFFFFF00"/>
  </sheetPr>
  <dimension ref="A1:E25"/>
  <sheetViews>
    <sheetView view="pageBreakPreview" topLeftCell="A19" zoomScaleNormal="100" zoomScaleSheetLayoutView="100" workbookViewId="0">
      <selection activeCell="C25" sqref="C25"/>
    </sheetView>
  </sheetViews>
  <sheetFormatPr defaultColWidth="9" defaultRowHeight="12"/>
  <cols>
    <col min="1" max="1" width="4.58203125" style="45" customWidth="1"/>
    <col min="2" max="2" width="5.58203125" style="45" customWidth="1"/>
    <col min="3" max="3" width="44.58203125" style="45" customWidth="1"/>
    <col min="4" max="5" width="12" style="45" customWidth="1"/>
    <col min="6" max="16384" width="9" style="19"/>
  </cols>
  <sheetData>
    <row r="1" spans="1:5" s="28" customFormat="1" ht="36" customHeight="1">
      <c r="A1" s="61" t="s">
        <v>60</v>
      </c>
      <c r="B1" s="61"/>
      <c r="C1" s="61"/>
      <c r="D1" s="61"/>
      <c r="E1" s="61"/>
    </row>
    <row r="2" spans="1:5" s="28" customFormat="1" ht="10.5" customHeight="1">
      <c r="A2" s="27"/>
      <c r="B2" s="27"/>
      <c r="C2" s="27"/>
      <c r="D2" s="27"/>
      <c r="E2" s="27"/>
    </row>
    <row r="3" spans="1:5" s="28" customFormat="1"/>
    <row r="4" spans="1:5" s="28" customFormat="1">
      <c r="A4" s="80" t="s">
        <v>25</v>
      </c>
      <c r="B4" s="80"/>
      <c r="C4" s="66" t="str">
        <f>台帳一覧!A3</f>
        <v>工事名称を入力する</v>
      </c>
      <c r="D4" s="66"/>
      <c r="E4" s="66"/>
    </row>
    <row r="5" spans="1:5" s="28" customFormat="1"/>
    <row r="6" spans="1:5" s="28" customFormat="1">
      <c r="A6" s="80" t="s">
        <v>26</v>
      </c>
      <c r="B6" s="80"/>
      <c r="C6" s="29" t="s">
        <v>72</v>
      </c>
      <c r="D6" s="30" t="s">
        <v>27</v>
      </c>
      <c r="E6" s="31">
        <f>IF($C$6="","",VLOOKUP($C$6,台帳一覧!$A$4:$Q$66,2,0))</f>
        <v>1</v>
      </c>
    </row>
    <row r="7" spans="1:5" s="28" customFormat="1">
      <c r="D7" s="30" t="s">
        <v>28</v>
      </c>
      <c r="E7" s="32">
        <f>IF($C$6="","",VLOOKUP($C$6,台帳一覧!$A$4:$Q$66,3,0))</f>
        <v>45566</v>
      </c>
    </row>
    <row r="8" spans="1:5" s="28" customFormat="1">
      <c r="D8" s="30" t="s">
        <v>29</v>
      </c>
      <c r="E8" s="32">
        <f>IF($C$6="","",VLOOKUP($C$6,台帳一覧!$A$4:$Q$66,4,0))</f>
        <v>45595</v>
      </c>
    </row>
    <row r="9" spans="1:5" s="28" customFormat="1"/>
    <row r="10" spans="1:5" s="45" customFormat="1" ht="25" customHeight="1">
      <c r="A10" s="35" t="s">
        <v>30</v>
      </c>
      <c r="B10" s="35"/>
      <c r="C10" s="36" t="s">
        <v>31</v>
      </c>
      <c r="D10" s="36" t="s">
        <v>39</v>
      </c>
      <c r="E10" s="36" t="s">
        <v>40</v>
      </c>
    </row>
    <row r="11" spans="1:5" s="45" customFormat="1" ht="30" customHeight="1">
      <c r="A11" s="36">
        <v>1</v>
      </c>
      <c r="B11" s="37"/>
      <c r="C11" s="38" t="s">
        <v>61</v>
      </c>
      <c r="D11" s="39" t="str">
        <f>IF($C$6="","",IF(VLOOKUP($C$6,安全書類一覧!$A$4:$S$66,5,0)=0,"",VLOOKUP($C$6,安全書類一覧!$A$4:$S$66,5,0)))</f>
        <v>有</v>
      </c>
      <c r="E11" s="40"/>
    </row>
    <row r="12" spans="1:5" s="45" customFormat="1" ht="30" customHeight="1">
      <c r="A12" s="72">
        <v>2</v>
      </c>
      <c r="B12" s="81" t="s">
        <v>48</v>
      </c>
      <c r="C12" s="38" t="s">
        <v>62</v>
      </c>
      <c r="D12" s="39" t="str">
        <f>IF($C$6="","",IF(VLOOKUP($C$6,安全書類一覧!$A$4:$S$66,6,0)=0,"",VLOOKUP($C$6,安全書類一覧!$A$4:$S$66,6,0)))</f>
        <v>有</v>
      </c>
      <c r="E12" s="40"/>
    </row>
    <row r="13" spans="1:5" s="45" customFormat="1" ht="35.15" customHeight="1">
      <c r="A13" s="73"/>
      <c r="B13" s="82"/>
      <c r="C13" s="38" t="s">
        <v>70</v>
      </c>
      <c r="D13" s="39" t="str">
        <f>IF($C$6="","",IF(VLOOKUP($C$6,安全書類一覧!$A$4:$S$66,7,0)=0,"",VLOOKUP($C$6,安全書類一覧!$A$4:$S$66,7,0)))</f>
        <v>有</v>
      </c>
      <c r="E13" s="40"/>
    </row>
    <row r="14" spans="1:5" s="45" customFormat="1" ht="35.15" customHeight="1">
      <c r="A14" s="73"/>
      <c r="B14" s="82"/>
      <c r="C14" s="38" t="s">
        <v>41</v>
      </c>
      <c r="D14" s="39" t="str">
        <f>IF($C$6="","",IF(VLOOKUP($C$6,安全書類一覧!$A$4:$S$66,8,0)=0,"",VLOOKUP($C$6,安全書類一覧!$A$4:$S$66,8,0)))</f>
        <v>有</v>
      </c>
      <c r="E14" s="40"/>
    </row>
    <row r="15" spans="1:5" s="45" customFormat="1" ht="30" customHeight="1">
      <c r="A15" s="73"/>
      <c r="B15" s="82"/>
      <c r="C15" s="41" t="s">
        <v>63</v>
      </c>
      <c r="D15" s="39" t="str">
        <f>IF($C$6="","",IF(VLOOKUP($C$6,安全書類一覧!$A$4:$S$66,9,0)=0,"",VLOOKUP($C$6,安全書類一覧!$A$4:$S$66,9,0)))</f>
        <v>有</v>
      </c>
      <c r="E15" s="40"/>
    </row>
    <row r="16" spans="1:5" s="45" customFormat="1" ht="35.15" customHeight="1">
      <c r="A16" s="73"/>
      <c r="B16" s="82"/>
      <c r="C16" s="42" t="s">
        <v>64</v>
      </c>
      <c r="D16" s="39" t="str">
        <f>IF($C$6="","",IF(VLOOKUP($C$6,安全書類一覧!$A$4:$S$66,10,0)=0,"",VLOOKUP($C$6,安全書類一覧!$A$4:$S$66,10,0)))</f>
        <v>有</v>
      </c>
      <c r="E16" s="40"/>
    </row>
    <row r="17" spans="1:5" s="45" customFormat="1" ht="35.15" customHeight="1">
      <c r="A17" s="74"/>
      <c r="B17" s="83"/>
      <c r="C17" s="42" t="s">
        <v>65</v>
      </c>
      <c r="D17" s="39" t="str">
        <f>IF($C$6="","",IF(VLOOKUP($C$6,安全書類一覧!$A$4:$S$66,11,0)=0,"",VLOOKUP($C$6,安全書類一覧!$A$4:$S$66,11,0)))</f>
        <v>有</v>
      </c>
      <c r="E17" s="40"/>
    </row>
    <row r="18" spans="1:5" s="45" customFormat="1" ht="30" customHeight="1">
      <c r="A18" s="72">
        <v>3</v>
      </c>
      <c r="B18" s="75" t="s">
        <v>66</v>
      </c>
      <c r="C18" s="41" t="s">
        <v>33</v>
      </c>
      <c r="D18" s="39" t="str">
        <f>IF($C$6="","",IF(VLOOKUP($C$6,安全書類一覧!$A$4:$S$66,12,0)=0,"",VLOOKUP($C$6,安全書類一覧!$A$4:$S$66,12,0)))</f>
        <v>有</v>
      </c>
      <c r="E18" s="40"/>
    </row>
    <row r="19" spans="1:5" s="45" customFormat="1" ht="30" customHeight="1">
      <c r="A19" s="73"/>
      <c r="B19" s="76"/>
      <c r="C19" s="41" t="s">
        <v>67</v>
      </c>
      <c r="D19" s="39" t="str">
        <f>IF($C$6="","",IF(VLOOKUP($C$6,安全書類一覧!$A$4:$S$66,13,0)=0,"",VLOOKUP($C$6,安全書類一覧!$A$4:$S$66,13,0)))</f>
        <v>有</v>
      </c>
      <c r="E19" s="40"/>
    </row>
    <row r="20" spans="1:5" s="45" customFormat="1" ht="40" customHeight="1">
      <c r="A20" s="74"/>
      <c r="B20" s="77"/>
      <c r="C20" s="38" t="s">
        <v>75</v>
      </c>
      <c r="D20" s="39" t="str">
        <f>IF($C$6="","",IF(VLOOKUP($C$6,安全書類一覧!$A$4:$S$66,14,0)=0,"",VLOOKUP($C$6,安全書類一覧!$A$4:$S$66,14,0)))</f>
        <v>有</v>
      </c>
      <c r="E20" s="40" t="s">
        <v>68</v>
      </c>
    </row>
    <row r="21" spans="1:5" s="45" customFormat="1" ht="60" customHeight="1">
      <c r="A21" s="72">
        <v>4</v>
      </c>
      <c r="B21" s="43" t="s">
        <v>20</v>
      </c>
      <c r="C21" s="78" t="s">
        <v>44</v>
      </c>
      <c r="D21" s="39" t="str">
        <f>IF($C$6="","",IF(VLOOKUP($C$6,安全書類一覧!$A$4:$S$66,15,0)=0,"",VLOOKUP($C$6,安全書類一覧!$A$4:$S$66,15,0)))</f>
        <v>有</v>
      </c>
      <c r="E21" s="40"/>
    </row>
    <row r="22" spans="1:5" s="45" customFormat="1" ht="60" customHeight="1">
      <c r="A22" s="73"/>
      <c r="B22" s="43" t="s">
        <v>21</v>
      </c>
      <c r="C22" s="79"/>
      <c r="D22" s="39" t="str">
        <f>IF($C$6="","",IF(VLOOKUP($C$6,安全書類一覧!$A$4:$S$66,16,0)=0,"",VLOOKUP($C$6,安全書類一覧!$A$4:$S$66,16,0)))</f>
        <v>有</v>
      </c>
      <c r="E22" s="40"/>
    </row>
    <row r="23" spans="1:5" s="45" customFormat="1" ht="75" customHeight="1">
      <c r="A23" s="74"/>
      <c r="B23" s="43" t="s">
        <v>22</v>
      </c>
      <c r="C23" s="38" t="s">
        <v>45</v>
      </c>
      <c r="D23" s="39" t="str">
        <f>IF($C$6="","",IF(VLOOKUP($C$6,安全書類一覧!$A$4:$S$66,17,0)=0,"",VLOOKUP($C$6,安全書類一覧!$A$4:$S$66,17,0)))</f>
        <v>有</v>
      </c>
      <c r="E23" s="40" t="s">
        <v>68</v>
      </c>
    </row>
    <row r="24" spans="1:5" s="45" customFormat="1" ht="38.15" customHeight="1">
      <c r="A24" s="36">
        <v>5</v>
      </c>
      <c r="B24" s="44"/>
      <c r="C24" s="38" t="s">
        <v>77</v>
      </c>
      <c r="D24" s="39" t="str">
        <f>IF($C$6="","",IF(VLOOKUP($C$6,安全書類一覧!$A$4:$S$66,18,0)=0,"",VLOOKUP($C$6,安全書類一覧!$A$4:$S$66,18,0)))</f>
        <v>有</v>
      </c>
      <c r="E24" s="40" t="s">
        <v>68</v>
      </c>
    </row>
    <row r="25" spans="1:5" s="45" customFormat="1" ht="30" customHeight="1">
      <c r="A25" s="36">
        <v>6</v>
      </c>
      <c r="B25" s="44"/>
      <c r="C25" s="38" t="s">
        <v>69</v>
      </c>
      <c r="D25" s="39" t="str">
        <f>IF($C$6="","",IF(VLOOKUP($C$6,安全書類一覧!$A$4:$S$66,19,0)=0,"",VLOOKUP($C$6,安全書類一覧!$A$4:$S$66,19,0)))</f>
        <v>有</v>
      </c>
      <c r="E25" s="40"/>
    </row>
  </sheetData>
  <sheetProtection sheet="1" objects="1" scenarios="1"/>
  <mergeCells count="10">
    <mergeCell ref="A1:E1"/>
    <mergeCell ref="A4:B4"/>
    <mergeCell ref="A6:B6"/>
    <mergeCell ref="A12:A17"/>
    <mergeCell ref="B12:B17"/>
    <mergeCell ref="A18:A20"/>
    <mergeCell ref="B18:B20"/>
    <mergeCell ref="C4:E4"/>
    <mergeCell ref="A21:A23"/>
    <mergeCell ref="C21:C22"/>
  </mergeCells>
  <phoneticPr fontId="5"/>
  <printOptions horizontalCentered="1"/>
  <pageMargins left="0.70866141732283472" right="0.70866141732283472" top="0.74803149606299213" bottom="0.19685039370078741" header="0.31496062992125984" footer="0.31496062992125984"/>
  <pageSetup paperSize="9" orientation="portrait" blackAndWhite="1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2BC853-2B5B-4F57-BF64-877B013E5D1E}">
          <x14:formula1>
            <xm:f>安全書類一覧!$A$5:$A$66</xm:f>
          </x14:formula1>
          <xm:sqref>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66BAF-F14C-44BF-B6F2-6FFDF01F5E37}">
  <sheetPr>
    <tabColor theme="9" tint="0.79998168889431442"/>
  </sheetPr>
  <dimension ref="A1"/>
  <sheetViews>
    <sheetView showGridLines="0" zoomScale="55" zoomScaleNormal="55" zoomScalePageLayoutView="50" workbookViewId="0">
      <selection activeCell="K63" sqref="K63"/>
    </sheetView>
  </sheetViews>
  <sheetFormatPr defaultRowHeight="18"/>
  <sheetData/>
  <phoneticPr fontId="5"/>
  <pageMargins left="0" right="0" top="0" bottom="0" header="0" footer="0"/>
  <pageSetup paperSize="9" scale="65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6F8B8-A55F-44A7-82FB-3165D839B750}">
  <sheetPr>
    <tabColor theme="9" tint="0.79998168889431442"/>
  </sheetPr>
  <dimension ref="A1"/>
  <sheetViews>
    <sheetView showGridLines="0" topLeftCell="A43" zoomScale="55" zoomScaleNormal="55" workbookViewId="0">
      <selection activeCell="AD36" sqref="AD36"/>
    </sheetView>
  </sheetViews>
  <sheetFormatPr defaultRowHeight="18"/>
  <sheetData/>
  <phoneticPr fontId="5"/>
  <pageMargins left="0.25" right="0.25" top="0.75" bottom="0.75" header="0.3" footer="0.3"/>
  <pageSetup paperSize="9" scale="65" orientation="landscape" verticalDpi="0" r:id="rId1"/>
  <rowBreaks count="1" manualBreakCount="1">
    <brk id="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台帳一覧</vt:lpstr>
      <vt:lpstr>台帳業者別一覧</vt:lpstr>
      <vt:lpstr>安全書類一覧</vt:lpstr>
      <vt:lpstr>安全業者別一覧</vt:lpstr>
      <vt:lpstr>元請の確認事項</vt:lpstr>
      <vt:lpstr>事業所整理番号等の記載方法</vt:lpstr>
      <vt:lpstr>安全業者別一覧!Print_Area</vt:lpstr>
      <vt:lpstr>元請の確認事項!Print_Area</vt:lpstr>
      <vt:lpstr>安全書類一覧!Print_Titles</vt:lpstr>
      <vt:lpstr>台帳一覧!Print_Titles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裕子 黒田</dc:creator>
  <cp:lastModifiedBy>波多野景治</cp:lastModifiedBy>
  <cp:lastPrinted>2024-10-07T04:58:37Z</cp:lastPrinted>
  <dcterms:created xsi:type="dcterms:W3CDTF">2024-07-16T23:14:28Z</dcterms:created>
  <dcterms:modified xsi:type="dcterms:W3CDTF">2024-10-17T05:47:30Z</dcterms:modified>
</cp:coreProperties>
</file>