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D:\ガリバー\指定請求書様式\請求書  Excel\"/>
    </mc:Choice>
  </mc:AlternateContent>
  <xr:revisionPtr revIDLastSave="0" documentId="8_{B2D7CD48-3C3B-4890-8F88-837718BC9E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書表紙" sheetId="2" r:id="rId1"/>
    <sheet name="Sheet2" sheetId="4" state="hidden" r:id="rId2"/>
    <sheet name="請求内訳書" sheetId="3" r:id="rId3"/>
  </sheets>
  <definedNames>
    <definedName name="_xlnm.Print_Area" localSheetId="0">請求書表紙!$A$1:$L$25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F10" i="4" l="1"/>
  <c r="F29" i="4"/>
  <c r="F28" i="4"/>
  <c r="F27" i="4"/>
  <c r="C21" i="4"/>
  <c r="M11" i="3"/>
  <c r="D9" i="2" l="1"/>
  <c r="M53" i="3"/>
  <c r="K53" i="3" s="1"/>
  <c r="J53" i="3"/>
  <c r="I53" i="3"/>
  <c r="M52" i="3"/>
  <c r="K52" i="3" s="1"/>
  <c r="J52" i="3"/>
  <c r="I52" i="3"/>
  <c r="M51" i="3"/>
  <c r="K51" i="3" s="1"/>
  <c r="J51" i="3"/>
  <c r="I51" i="3"/>
  <c r="M50" i="3"/>
  <c r="K50" i="3" s="1"/>
  <c r="J50" i="3"/>
  <c r="I50" i="3"/>
  <c r="M49" i="3"/>
  <c r="K49" i="3" s="1"/>
  <c r="J49" i="3"/>
  <c r="I49" i="3"/>
  <c r="M48" i="3"/>
  <c r="K48" i="3" s="1"/>
  <c r="J48" i="3"/>
  <c r="I48" i="3"/>
  <c r="M47" i="3"/>
  <c r="K47" i="3" s="1"/>
  <c r="J47" i="3"/>
  <c r="I47" i="3"/>
  <c r="M46" i="3"/>
  <c r="K46" i="3" s="1"/>
  <c r="J46" i="3"/>
  <c r="I46" i="3"/>
  <c r="M45" i="3"/>
  <c r="K45" i="3" s="1"/>
  <c r="J45" i="3"/>
  <c r="I45" i="3"/>
  <c r="M44" i="3"/>
  <c r="K44" i="3" s="1"/>
  <c r="J44" i="3"/>
  <c r="I44" i="3"/>
  <c r="M43" i="3"/>
  <c r="K43" i="3" s="1"/>
  <c r="J43" i="3"/>
  <c r="I43" i="3"/>
  <c r="M42" i="3"/>
  <c r="K42" i="3" s="1"/>
  <c r="J42" i="3"/>
  <c r="I42" i="3"/>
  <c r="M41" i="3"/>
  <c r="K41" i="3" s="1"/>
  <c r="J41" i="3"/>
  <c r="I41" i="3"/>
  <c r="M40" i="3"/>
  <c r="K40" i="3" s="1"/>
  <c r="J40" i="3"/>
  <c r="I40" i="3"/>
  <c r="M39" i="3"/>
  <c r="K39" i="3" s="1"/>
  <c r="J39" i="3"/>
  <c r="I39" i="3"/>
  <c r="M38" i="3"/>
  <c r="J38" i="3"/>
  <c r="I38" i="3"/>
  <c r="M37" i="3"/>
  <c r="J37" i="3"/>
  <c r="I37" i="3"/>
  <c r="M36" i="3"/>
  <c r="J36" i="3"/>
  <c r="I36" i="3"/>
  <c r="M35" i="3"/>
  <c r="K35" i="3" s="1"/>
  <c r="J35" i="3"/>
  <c r="I35" i="3"/>
  <c r="M34" i="3"/>
  <c r="J34" i="3"/>
  <c r="I34" i="3"/>
  <c r="M28" i="3"/>
  <c r="K28" i="3" s="1"/>
  <c r="J28" i="3"/>
  <c r="I28" i="3"/>
  <c r="I10" i="3"/>
  <c r="I9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11" i="3"/>
  <c r="M10" i="3"/>
  <c r="M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J13" i="3"/>
  <c r="J12" i="3"/>
  <c r="J11" i="3"/>
  <c r="J10" i="3"/>
  <c r="J9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14" i="3"/>
  <c r="K24" i="3"/>
  <c r="K23" i="3"/>
  <c r="K22" i="3"/>
  <c r="I6" i="2"/>
  <c r="K12" i="3" l="1"/>
  <c r="K10" i="3"/>
  <c r="K36" i="3"/>
  <c r="K34" i="3"/>
  <c r="K38" i="3"/>
  <c r="K37" i="3"/>
  <c r="K9" i="3"/>
  <c r="K27" i="3"/>
  <c r="K11" i="3"/>
  <c r="K31" i="3"/>
  <c r="M1" i="3"/>
  <c r="J2" i="3"/>
  <c r="D16" i="2" s="1"/>
  <c r="C5" i="3"/>
  <c r="C30" i="3" s="1"/>
  <c r="C3" i="3"/>
  <c r="C28" i="4"/>
  <c r="C29" i="4"/>
  <c r="C30" i="4"/>
  <c r="C31" i="4"/>
  <c r="C32" i="4"/>
  <c r="C33" i="4"/>
  <c r="C34" i="4"/>
  <c r="C35" i="4"/>
  <c r="C36" i="4"/>
  <c r="C37" i="4"/>
  <c r="C38" i="4"/>
  <c r="C27" i="4"/>
  <c r="C26" i="4"/>
  <c r="C25" i="4"/>
  <c r="C24" i="4"/>
  <c r="C23" i="4"/>
  <c r="C22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8" i="4"/>
  <c r="F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30" i="4"/>
  <c r="F7" i="4"/>
  <c r="E10" i="2" l="1"/>
  <c r="J3" i="3"/>
  <c r="C12" i="2" l="1"/>
  <c r="C11" i="2"/>
  <c r="D10" i="2"/>
  <c r="C10" i="2"/>
  <c r="E6" i="2" l="1"/>
  <c r="C13" i="2" l="1"/>
  <c r="K20" i="3"/>
  <c r="K14" i="3"/>
  <c r="K26" i="3"/>
  <c r="K21" i="3"/>
  <c r="K25" i="3"/>
  <c r="K19" i="3"/>
  <c r="K13" i="3"/>
  <c r="K15" i="3"/>
  <c r="K16" i="3"/>
  <c r="K18" i="3"/>
  <c r="K17" i="3"/>
  <c r="J5" i="3" l="1"/>
  <c r="J4" i="3"/>
  <c r="D11" i="2" l="1"/>
  <c r="D12" i="2"/>
  <c r="E12" i="2" s="1"/>
  <c r="E11" i="2" l="1"/>
  <c r="E16" i="2" s="1"/>
  <c r="D13" i="2"/>
  <c r="C6" i="2" l="1"/>
  <c r="E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Kokoro</author>
    <author>Masamori Akimoto</author>
  </authors>
  <commentList>
    <comment ref="I2" authorId="0" shapeId="0" xr:uid="{F0F06A86-4CB7-406F-B249-B438FF963B06}">
      <text>
        <r>
          <rPr>
            <b/>
            <sz val="9"/>
            <color indexed="81"/>
            <rFont val="MS P ゴシック"/>
            <family val="3"/>
            <charset val="128"/>
          </rPr>
          <t>※注文書を交わしてある業者様に利用いただく書式です。
※一部注文書を交わしていない工事がございましたら、
その工事は「注文書なし」の書式をご利用ください。</t>
        </r>
      </text>
    </comment>
    <comment ref="H13" authorId="1" shapeId="0" xr:uid="{E4F122B9-53D5-450D-99D6-9929376CAC8B}">
      <text>
        <r>
          <rPr>
            <b/>
            <sz val="9"/>
            <color indexed="81"/>
            <rFont val="MS P ゴシック"/>
            <family val="3"/>
            <charset val="128"/>
          </rPr>
          <t>取引先コードを入力してください</t>
        </r>
      </text>
    </comment>
    <comment ref="H15" authorId="1" shapeId="0" xr:uid="{303D5274-DB04-4432-8FB2-A412B63E0884}">
      <text>
        <r>
          <rPr>
            <b/>
            <sz val="9"/>
            <color indexed="81"/>
            <rFont val="MS P ゴシック"/>
            <family val="3"/>
            <charset val="128"/>
          </rPr>
          <t>工事コードを入力してください</t>
        </r>
      </text>
    </comment>
    <comment ref="H20" authorId="0" shapeId="0" xr:uid="{7B3B1A80-3931-4A8A-8C23-BC552AD48D42}">
      <text>
        <r>
          <rPr>
            <b/>
            <sz val="9"/>
            <color indexed="81"/>
            <rFont val="MS P ゴシック"/>
            <family val="3"/>
            <charset val="128"/>
          </rPr>
          <t>金融機関名</t>
        </r>
      </text>
    </comment>
    <comment ref="K20" authorId="1" shapeId="0" xr:uid="{92EF9527-0E54-41F7-9945-D5259AB314AA}">
      <text>
        <r>
          <rPr>
            <b/>
            <sz val="9"/>
            <color indexed="81"/>
            <rFont val="MS P ゴシック"/>
            <family val="3"/>
            <charset val="128"/>
          </rPr>
          <t>銀行コード</t>
        </r>
      </text>
    </comment>
    <comment ref="H21" authorId="0" shapeId="0" xr:uid="{6680A73A-5FCF-4666-B2C9-B5AE53B653A4}">
      <text>
        <r>
          <rPr>
            <b/>
            <sz val="9"/>
            <color indexed="81"/>
            <rFont val="MS P ゴシック"/>
            <family val="3"/>
            <charset val="128"/>
          </rPr>
          <t>金融機関支店名</t>
        </r>
      </text>
    </comment>
    <comment ref="K21" authorId="1" shapeId="0" xr:uid="{43F948C7-8155-4994-B9B7-2A9CA22FD79F}">
      <text>
        <r>
          <rPr>
            <b/>
            <sz val="9"/>
            <color indexed="81"/>
            <rFont val="MS P ゴシック"/>
            <family val="3"/>
            <charset val="128"/>
          </rPr>
          <t>支店コード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Kokoro</author>
  </authors>
  <commentList>
    <comment ref="B9" authorId="0" shapeId="0" xr:uid="{29F0C5E6-89C6-40C6-B3AA-03B39057642D}">
      <text>
        <r>
          <rPr>
            <b/>
            <sz val="9"/>
            <color indexed="81"/>
            <rFont val="MS P ゴシック"/>
            <family val="3"/>
            <charset val="128"/>
          </rPr>
          <t>弊社使用欄：入力不要</t>
        </r>
      </text>
    </comment>
    <comment ref="C9" authorId="0" shapeId="0" xr:uid="{21429779-2D3C-415F-B797-A4BA7E7333F7}">
      <text>
        <r>
          <rPr>
            <b/>
            <sz val="9"/>
            <color indexed="81"/>
            <rFont val="MS P ゴシック"/>
            <family val="3"/>
            <charset val="128"/>
          </rPr>
          <t>弊社使用欄：入力不要</t>
        </r>
      </text>
    </comment>
    <comment ref="H9" authorId="0" shapeId="0" xr:uid="{ABD5DDD2-1DF4-4821-997B-58CA500DF664}">
      <text>
        <r>
          <rPr>
            <b/>
            <sz val="9"/>
            <color indexed="81"/>
            <rFont val="MS P ゴシック"/>
            <family val="3"/>
            <charset val="128"/>
          </rPr>
          <t>前月分請求書の「累計出来高」を
入力してください</t>
        </r>
      </text>
    </comment>
    <comment ref="L9" authorId="0" shapeId="0" xr:uid="{EEB86110-1EB2-4F47-81F4-121A572D66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請求金額ではなく、出来高をパーセンテージで入力してください。
出来高を入力する際は、「累計」と「前月迄」の部分を入力してください。
※「今月分」は自動計算されます。
※請求金額指定の場合でも同様にパーセンテージで合わせてください。小数点以下を詳細に入れていくと合わせることが可能です。
</t>
        </r>
      </text>
    </comment>
  </commentList>
</comments>
</file>

<file path=xl/sharedStrings.xml><?xml version="1.0" encoding="utf-8"?>
<sst xmlns="http://schemas.openxmlformats.org/spreadsheetml/2006/main" count="144" uniqueCount="116">
  <si>
    <t>数量</t>
    <rPh sb="0" eb="2">
      <t>スウリョウ</t>
    </rPh>
    <phoneticPr fontId="2"/>
  </si>
  <si>
    <t>金額</t>
    <rPh sb="0" eb="2">
      <t>キンガク</t>
    </rPh>
    <phoneticPr fontId="2"/>
  </si>
  <si>
    <t>請求書</t>
    <rPh sb="0" eb="3">
      <t>セイキュウショ</t>
    </rPh>
    <phoneticPr fontId="2"/>
  </si>
  <si>
    <t>請求年月日</t>
    <rPh sb="0" eb="2">
      <t>セイキュウ</t>
    </rPh>
    <rPh sb="2" eb="5">
      <t>ネンガッピ</t>
    </rPh>
    <phoneticPr fontId="2"/>
  </si>
  <si>
    <t>注 文 書 №</t>
    <rPh sb="0" eb="1">
      <t>チュウ</t>
    </rPh>
    <rPh sb="2" eb="3">
      <t>ブン</t>
    </rPh>
    <rPh sb="4" eb="5">
      <t>ショ</t>
    </rPh>
    <phoneticPr fontId="2"/>
  </si>
  <si>
    <t>株式会社波多野組　御中</t>
    <rPh sb="0" eb="4">
      <t>カブシキガイシャ</t>
    </rPh>
    <rPh sb="4" eb="8">
      <t>ハダノグミ</t>
    </rPh>
    <rPh sb="9" eb="11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</si>
  <si>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</si>
  <si>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前回迄</t>
    <rPh sb="0" eb="3">
      <t>ゼンカイマデ</t>
    </rPh>
    <phoneticPr fontId="2"/>
  </si>
  <si>
    <t>査定金額</t>
    <rPh sb="0" eb="2">
      <t>サテイ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</si>
  <si>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</si>
  <si>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請求者住所・社名</t>
    <rPh sb="0" eb="3">
      <t>セイキュウシャ</t>
    </rPh>
    <rPh sb="3" eb="5">
      <t>ジュウショ</t>
    </rPh>
    <rPh sb="6" eb="8">
      <t>シャメイ</t>
    </rPh>
    <phoneticPr fontId="2"/>
  </si>
  <si>
    <t>請求者</t>
    <rPh sb="0" eb="3">
      <t>セイキュウシャ</t>
    </rPh>
    <phoneticPr fontId="2"/>
  </si>
  <si>
    <t>工事名称</t>
    <rPh sb="0" eb="2">
      <t>コウジ</t>
    </rPh>
    <rPh sb="2" eb="4">
      <t>メイショウ</t>
    </rPh>
    <phoneticPr fontId="2"/>
  </si>
  <si>
    <t>件名</t>
    <rPh sb="0" eb="2">
      <t>ケンメイ</t>
    </rPh>
    <phoneticPr fontId="2"/>
  </si>
  <si>
    <t>工事場所</t>
    <rPh sb="0" eb="2">
      <t>コウジ</t>
    </rPh>
    <rPh sb="2" eb="4">
      <t>バショ</t>
    </rPh>
    <phoneticPr fontId="2"/>
  </si>
  <si>
    <t>口座名義（カナ）</t>
    <rPh sb="0" eb="2">
      <t>コウザ</t>
    </rPh>
    <rPh sb="2" eb="4">
      <t>メイギ</t>
    </rPh>
    <phoneticPr fontId="2"/>
  </si>
  <si>
    <t>支払条件</t>
    <rPh sb="0" eb="2">
      <t>シハライ</t>
    </rPh>
    <rPh sb="2" eb="4">
      <t>ジョウケン</t>
    </rPh>
    <phoneticPr fontId="2"/>
  </si>
  <si>
    <t>口座種別・番号</t>
    <rPh sb="0" eb="2">
      <t>コウザ</t>
    </rPh>
    <rPh sb="2" eb="4">
      <t>シュベツ</t>
    </rPh>
    <rPh sb="5" eb="7">
      <t>バンゴウ</t>
    </rPh>
    <phoneticPr fontId="2"/>
  </si>
  <si>
    <t>振込先（コード）</t>
    <rPh sb="0" eb="3">
      <t>フリコミサキ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</si>
  <si>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</si>
  <si>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残  高</t>
    <rPh sb="0" eb="1">
      <t>ザン</t>
    </rPh>
    <rPh sb="3" eb="4">
      <t>タカ</t>
    </rPh>
    <phoneticPr fontId="2"/>
  </si>
  <si>
    <t>今  回</t>
    <rPh sb="0" eb="1">
      <t>イマ</t>
    </rPh>
    <rPh sb="3" eb="4">
      <t>カイ</t>
    </rPh>
    <phoneticPr fontId="2"/>
  </si>
  <si>
    <t>累  計</t>
    <rPh sb="0" eb="1">
      <t>ルイ</t>
    </rPh>
    <rPh sb="3" eb="4">
      <t>ケイ</t>
    </rPh>
    <phoneticPr fontId="2"/>
  </si>
  <si>
    <t>翌月末支払</t>
    <rPh sb="0" eb="3">
      <t>ヨクゲツマツ</t>
    </rPh>
    <rPh sb="3" eb="5">
      <t>シハライ</t>
    </rPh>
    <phoneticPr fontId="2"/>
  </si>
  <si>
    <t>月末締</t>
    <rPh sb="0" eb="2">
      <t>ゲツマツ</t>
    </rPh>
    <rPh sb="2" eb="3">
      <t>ジ</t>
    </rPh>
    <phoneticPr fontId="2"/>
  </si>
  <si>
    <t>協力会費控除</t>
    <rPh sb="0" eb="2">
      <t>キョウリョク</t>
    </rPh>
    <rPh sb="2" eb="4">
      <t>カイヒ</t>
    </rPh>
    <rPh sb="4" eb="6">
      <t>コウジョ</t>
    </rPh>
    <phoneticPr fontId="2"/>
  </si>
  <si>
    <t>保留金</t>
    <rPh sb="0" eb="2">
      <t>ホリュウ</t>
    </rPh>
    <rPh sb="2" eb="3">
      <t>キン</t>
    </rPh>
    <phoneticPr fontId="2"/>
  </si>
  <si>
    <t>出来高査定</t>
    <rPh sb="0" eb="3">
      <t>デキダカ</t>
    </rPh>
    <rPh sb="3" eb="5">
      <t>サテイ</t>
    </rPh>
    <phoneticPr fontId="2"/>
  </si>
  <si>
    <t>消費税率</t>
    <rPh sb="0" eb="3">
      <t>ショウヒゼイ</t>
    </rPh>
    <rPh sb="3" eb="4">
      <t>リツ</t>
    </rPh>
    <phoneticPr fontId="2"/>
  </si>
  <si>
    <t>現金　　50％　　　　　手形　　50％</t>
    <rPh sb="0" eb="2">
      <t>ゲンキン</t>
    </rPh>
    <rPh sb="12" eb="14">
      <t>テガタ</t>
    </rPh>
    <phoneticPr fontId="2"/>
  </si>
  <si>
    <t>当月支払総計が100万円以上の時は、50%前後の手形(主に120日以内の廻し手形)を含める</t>
    <rPh sb="0" eb="2">
      <t>トウゲツ</t>
    </rPh>
    <rPh sb="2" eb="4">
      <t>シハライ</t>
    </rPh>
    <rPh sb="4" eb="6">
      <t>ソウケイ</t>
    </rPh>
    <rPh sb="10" eb="12">
      <t>マンエン</t>
    </rPh>
    <rPh sb="12" eb="14">
      <t>イジョウ</t>
    </rPh>
    <rPh sb="15" eb="16">
      <t>トキ</t>
    </rPh>
    <rPh sb="21" eb="23">
      <t>ゼンゴ</t>
    </rPh>
    <rPh sb="24" eb="26">
      <t>テガタ</t>
    </rPh>
    <rPh sb="27" eb="28">
      <t>オモ</t>
    </rPh>
    <rPh sb="32" eb="33">
      <t>ニチ</t>
    </rPh>
    <rPh sb="33" eb="35">
      <t>イナイ</t>
    </rPh>
    <rPh sb="36" eb="37">
      <t>マワ</t>
    </rPh>
    <rPh sb="38" eb="40">
      <t>テガタ</t>
    </rPh>
    <rPh sb="42" eb="43">
      <t>フク</t>
    </rPh>
    <phoneticPr fontId="2"/>
  </si>
  <si>
    <t>現金　　　100％　　　</t>
    <rPh sb="0" eb="2">
      <t>ゲンキン</t>
    </rPh>
    <phoneticPr fontId="2"/>
  </si>
  <si>
    <t>№</t>
    <phoneticPr fontId="2"/>
  </si>
  <si>
    <t>細目/規格</t>
    <rPh sb="0" eb="2">
      <t>サイモク</t>
    </rPh>
    <rPh sb="3" eb="5">
      <t>キカク</t>
    </rPh>
    <phoneticPr fontId="2"/>
  </si>
  <si>
    <t>単位</t>
    <rPh sb="0" eb="2">
      <t>タンイ</t>
    </rPh>
    <phoneticPr fontId="2"/>
  </si>
  <si>
    <t>契約金額</t>
  </si>
  <si>
    <t>前月迄</t>
    <rPh sb="0" eb="2">
      <t>ゼンゲツ</t>
    </rPh>
    <rPh sb="2" eb="3">
      <t>マデ</t>
    </rPh>
    <phoneticPr fontId="2"/>
  </si>
  <si>
    <t>累計</t>
    <rPh sb="0" eb="2">
      <t>ルイケイ</t>
    </rPh>
    <phoneticPr fontId="2"/>
  </si>
  <si>
    <t>出来高</t>
    <rPh sb="0" eb="3">
      <t>デキダカ</t>
    </rPh>
    <phoneticPr fontId="2"/>
  </si>
  <si>
    <t>外注費</t>
  </si>
  <si>
    <t>仮設工事</t>
  </si>
  <si>
    <t>土工事</t>
  </si>
  <si>
    <t>地業（杭）工事</t>
  </si>
  <si>
    <t>コンクリート工事</t>
  </si>
  <si>
    <t>鉄筋工事</t>
  </si>
  <si>
    <t>型枠工事</t>
  </si>
  <si>
    <t>鉄骨工事</t>
  </si>
  <si>
    <t>組積工事</t>
  </si>
  <si>
    <t>防水工事</t>
  </si>
  <si>
    <t>石、擬石工事</t>
  </si>
  <si>
    <t>タイル工事</t>
  </si>
  <si>
    <t>木工事</t>
  </si>
  <si>
    <t>屋根、板金工事</t>
  </si>
  <si>
    <t>左官工事</t>
  </si>
  <si>
    <t>サッシ工事</t>
  </si>
  <si>
    <t>木製建具工事</t>
  </si>
  <si>
    <t>家具工事</t>
  </si>
  <si>
    <t>ガラス工事</t>
  </si>
  <si>
    <t>塗装工事</t>
  </si>
  <si>
    <t>内装工事</t>
  </si>
  <si>
    <t>金物工事</t>
  </si>
  <si>
    <t>雑工事</t>
  </si>
  <si>
    <t>現場経費</t>
  </si>
  <si>
    <t>電気設備工事</t>
  </si>
  <si>
    <t>管、衛生設備工事</t>
  </si>
  <si>
    <t>空調工事</t>
  </si>
  <si>
    <t>昇降設備工事</t>
  </si>
  <si>
    <t>その他設備工事（A）</t>
  </si>
  <si>
    <t>その他設備工事（B）</t>
  </si>
  <si>
    <t>外構工事</t>
  </si>
  <si>
    <t>原契約外工事</t>
  </si>
  <si>
    <t>材料費</t>
  </si>
  <si>
    <t>労務費</t>
  </si>
  <si>
    <t>経費</t>
  </si>
  <si>
    <t>動力用光熱費</t>
  </si>
  <si>
    <t>機械等経費</t>
  </si>
  <si>
    <t>設計費</t>
  </si>
  <si>
    <t>公租公課</t>
  </si>
  <si>
    <t>試験研究費</t>
  </si>
  <si>
    <t>地代家賃</t>
  </si>
  <si>
    <t>保険料</t>
  </si>
  <si>
    <t>法定福利費</t>
  </si>
  <si>
    <t>福利厚生費</t>
  </si>
  <si>
    <t>事務用品費</t>
  </si>
  <si>
    <t>通信交通費</t>
  </si>
  <si>
    <t>運搬費</t>
  </si>
  <si>
    <t>燃料費</t>
  </si>
  <si>
    <t>補償費</t>
  </si>
  <si>
    <t>雑費</t>
  </si>
  <si>
    <t>今月分</t>
    <rPh sb="0" eb="3">
      <t>コンゲツブン</t>
    </rPh>
    <phoneticPr fontId="2"/>
  </si>
  <si>
    <t>請求内訳書</t>
    <rPh sb="0" eb="2">
      <t>セイキュウ</t>
    </rPh>
    <rPh sb="2" eb="5">
      <t>ウチワケショ</t>
    </rPh>
    <phoneticPr fontId="2"/>
  </si>
  <si>
    <t>工事名</t>
    <rPh sb="0" eb="2">
      <t>コウジ</t>
    </rPh>
    <rPh sb="2" eb="3">
      <t>メイ</t>
    </rPh>
    <phoneticPr fontId="2"/>
  </si>
  <si>
    <t>注文書№</t>
    <rPh sb="0" eb="3">
      <t>チュウモンショ</t>
    </rPh>
    <phoneticPr fontId="2"/>
  </si>
  <si>
    <t>工　種</t>
    <phoneticPr fontId="2"/>
  </si>
  <si>
    <t>費　目</t>
    <rPh sb="0" eb="1">
      <t>ヒ</t>
    </rPh>
    <rPh sb="2" eb="3">
      <t>メ</t>
    </rPh>
    <phoneticPr fontId="2"/>
  </si>
  <si>
    <t>今月請求</t>
  </si>
  <si>
    <t>発注残額</t>
  </si>
  <si>
    <t>総計</t>
    <rPh sb="0" eb="2">
      <t>ソウケイ</t>
    </rPh>
    <phoneticPr fontId="2"/>
  </si>
  <si>
    <t>既請求額</t>
  </si>
  <si>
    <t>(取引先コード</t>
    <rPh sb="1" eb="3">
      <t>トリヒキ</t>
    </rPh>
    <rPh sb="3" eb="4">
      <t>サキ</t>
    </rPh>
    <phoneticPr fontId="2"/>
  </si>
  <si>
    <t>）</t>
    <phoneticPr fontId="2"/>
  </si>
  <si>
    <t>普通預金</t>
    <rPh sb="0" eb="2">
      <t>フツウ</t>
    </rPh>
    <rPh sb="2" eb="4">
      <t>ヨキン</t>
    </rPh>
    <phoneticPr fontId="2"/>
  </si>
  <si>
    <t>当座預金</t>
    <rPh sb="0" eb="4">
      <t>トウザヨキン</t>
    </rPh>
    <phoneticPr fontId="2"/>
  </si>
  <si>
    <t>なし</t>
    <phoneticPr fontId="2"/>
  </si>
  <si>
    <t>なし</t>
    <phoneticPr fontId="2"/>
  </si>
  <si>
    <t>工事金額</t>
    <rPh sb="0" eb="2">
      <t>コウジ</t>
    </rPh>
    <rPh sb="2" eb="4">
      <t>キンガク</t>
    </rPh>
    <phoneticPr fontId="2"/>
  </si>
  <si>
    <t>工事金額</t>
    <rPh sb="0" eb="2">
      <t>コウジ</t>
    </rPh>
    <phoneticPr fontId="2"/>
  </si>
  <si>
    <t>工事金額　　　　　　（税抜）</t>
    <rPh sb="0" eb="2">
      <t>コウジ</t>
    </rPh>
    <rPh sb="2" eb="4">
      <t>キンガク</t>
    </rPh>
    <rPh sb="11" eb="12">
      <t>ゼイ</t>
    </rPh>
    <rPh sb="12" eb="13">
      <t>ヌ</t>
    </rPh>
    <phoneticPr fontId="2"/>
  </si>
  <si>
    <t>外装工事</t>
    <rPh sb="0" eb="2">
      <t>ガイソウ</t>
    </rPh>
    <rPh sb="2" eb="4">
      <t>コウジ</t>
    </rPh>
    <phoneticPr fontId="2"/>
  </si>
  <si>
    <t>準備費</t>
    <rPh sb="0" eb="2">
      <t>ジュンビ</t>
    </rPh>
    <rPh sb="2" eb="3">
      <t>ヒ</t>
    </rPh>
    <phoneticPr fontId="2"/>
  </si>
  <si>
    <t>安全費</t>
    <rPh sb="0" eb="2">
      <t>アンゼン</t>
    </rPh>
    <rPh sb="2" eb="3">
      <t>ヒ</t>
    </rPh>
    <phoneticPr fontId="2"/>
  </si>
  <si>
    <t>営繕費</t>
    <rPh sb="0" eb="2">
      <t>エイゼン</t>
    </rPh>
    <rPh sb="2" eb="3">
      <t>ヒ</t>
    </rPh>
    <phoneticPr fontId="2"/>
  </si>
  <si>
    <t>労務外注費</t>
    <rPh sb="0" eb="2">
      <t>ロウム</t>
    </rPh>
    <rPh sb="2" eb="5">
      <t>ガイチュウヒ</t>
    </rPh>
    <phoneticPr fontId="2"/>
  </si>
  <si>
    <t>派遣社員</t>
    <rPh sb="0" eb="2">
      <t>ハケン</t>
    </rPh>
    <rPh sb="2" eb="4">
      <t>シャイン</t>
    </rPh>
    <phoneticPr fontId="2"/>
  </si>
  <si>
    <t>※当月発生の請求累計金額が100万円以上となる場合、
　 請求金額総計×10％を保留金とさせていただきます。（経費以外）
※保留金は次月の支払日に全額自動解除(入金)されます。
　（保留金の請求書不要）</t>
    <rPh sb="1" eb="3">
      <t>トウゲツ</t>
    </rPh>
    <rPh sb="3" eb="5">
      <t>ハッセイ</t>
    </rPh>
    <rPh sb="6" eb="10">
      <t>セイキュウルイケイ</t>
    </rPh>
    <rPh sb="10" eb="12">
      <t>キンガク</t>
    </rPh>
    <rPh sb="16" eb="18">
      <t>マンエン</t>
    </rPh>
    <rPh sb="18" eb="20">
      <t>イジョウ</t>
    </rPh>
    <rPh sb="23" eb="25">
      <t>バアイ</t>
    </rPh>
    <rPh sb="29" eb="33">
      <t>セイキュウキンガク</t>
    </rPh>
    <rPh sb="33" eb="35">
      <t>ソウケイ</t>
    </rPh>
    <rPh sb="40" eb="42">
      <t>ホリュウ</t>
    </rPh>
    <rPh sb="42" eb="43">
      <t>キン</t>
    </rPh>
    <rPh sb="55" eb="57">
      <t>ケイヒ</t>
    </rPh>
    <rPh sb="57" eb="59">
      <t>イガイ</t>
    </rPh>
    <rPh sb="80" eb="82">
      <t>ニュウキン</t>
    </rPh>
    <phoneticPr fontId="2"/>
  </si>
  <si>
    <t xml:space="preserve">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</si>
</sst>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&quot;円也&quot;"/>
    <numFmt numFmtId="177" formatCode="yyyy/m&quot;月度&quot;"/>
    <numFmt numFmtId="178" formatCode="\(\ 0000\ \)"/>
    <numFmt numFmtId="179" formatCode="\(\ 000\ \)"/>
    <numFmt numFmtId="180" formatCode="0000000"/>
    <numFmt numFmtId="181" formatCode="0000"/>
    <numFmt numFmtId="182" formatCode="[$-F800]dddd\,\ mmmm\ dd\,\ yyyy"/>
    <numFmt numFmtId="183" formatCode="#,##0_ "/>
    <numFmt numFmtId="184" formatCode="yyyy&quot;年&quot;m&quot;月&quot;d&quot;日&quot;;@"/>
    <numFmt numFmtId="185" formatCode="#,##0_);[Red]\(#,##0\)"/>
    <numFmt numFmtId="186" formatCode="#,##0%_ ;[Red]\-#,##0%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游明朝 Demibold"/>
      <family val="1"/>
      <charset val="128"/>
    </font>
    <font>
      <sz val="24"/>
      <color rgb="FF0D60B3"/>
      <name val="游明朝 Demibold"/>
      <family val="1"/>
      <charset val="128"/>
    </font>
    <font>
      <sz val="11"/>
      <color rgb="FF0D60B3"/>
      <name val="游明朝"/>
      <family val="1"/>
      <charset val="128"/>
    </font>
    <font>
      <sz val="16"/>
      <color rgb="FF0D60B3"/>
      <name val="游明朝 Demibold"/>
      <family val="1"/>
      <charset val="128"/>
    </font>
    <font>
      <sz val="11"/>
      <color rgb="FF0D60B3"/>
      <name val="游明朝 Demibold"/>
      <family val="1"/>
      <charset val="128"/>
    </font>
    <font>
      <sz val="11"/>
      <name val="游明朝 Demibold"/>
      <family val="1"/>
      <charset val="128"/>
    </font>
    <font>
      <sz val="20"/>
      <color rgb="FF0D60B3"/>
      <name val="游明朝 Demibold"/>
      <family val="1"/>
      <charset val="128"/>
    </font>
    <font>
      <sz val="12"/>
      <name val="AR P丸ゴシック体M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D0FB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thin">
        <color rgb="FF0D60B3"/>
      </bottom>
      <diagonal/>
    </border>
    <border>
      <left style="thin">
        <color rgb="FF0D60B3"/>
      </left>
      <right/>
      <top style="hair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 style="thin">
        <color rgb="FF0D60B3"/>
      </bottom>
      <diagonal/>
    </border>
    <border diagonalDown="1">
      <left style="thin">
        <color rgb="FF0D60B3"/>
      </left>
      <right/>
      <top style="thin">
        <color rgb="FF0D60B3"/>
      </top>
      <bottom style="hair">
        <color rgb="FF0D60B3"/>
      </bottom>
      <diagonal style="thin">
        <color rgb="FF0D60B3"/>
      </diagonal>
    </border>
    <border diagonalDown="1">
      <left/>
      <right/>
      <top style="thin">
        <color rgb="FF0D60B3"/>
      </top>
      <bottom style="hair">
        <color rgb="FF0D60B3"/>
      </bottom>
      <diagonal style="thin">
        <color rgb="FF0D60B3"/>
      </diagonal>
    </border>
    <border>
      <left/>
      <right/>
      <top style="hair">
        <color rgb="FF0D60B3"/>
      </top>
      <bottom style="hair">
        <color rgb="FF0D60B3"/>
      </bottom>
      <diagonal/>
    </border>
    <border>
      <left/>
      <right/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thin">
        <color rgb="FF0D60B3"/>
      </top>
      <bottom/>
      <diagonal/>
    </border>
    <border>
      <left/>
      <right/>
      <top style="thin">
        <color rgb="FF0D60B3"/>
      </top>
      <bottom/>
      <diagonal/>
    </border>
    <border>
      <left/>
      <right style="thin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auto="1"/>
      </right>
      <top/>
      <bottom/>
      <diagonal/>
    </border>
    <border>
      <left/>
      <right style="thin">
        <color rgb="FF0D60B3"/>
      </right>
      <top/>
      <bottom/>
      <diagonal/>
    </border>
    <border>
      <left style="thin">
        <color rgb="FF0D60B3"/>
      </left>
      <right style="hair">
        <color auto="1"/>
      </right>
      <top/>
      <bottom style="thin">
        <color rgb="FF0D60B3"/>
      </bottom>
      <diagonal/>
    </border>
    <border>
      <left/>
      <right/>
      <top/>
      <bottom style="thin">
        <color rgb="FF0D60B3"/>
      </bottom>
      <diagonal/>
    </border>
    <border>
      <left/>
      <right style="thin">
        <color rgb="FF0D60B3"/>
      </right>
      <top/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rgb="FF0D60B3"/>
      </right>
      <top/>
      <bottom/>
      <diagonal/>
    </border>
    <border>
      <left style="thin">
        <color rgb="FF0D60B3"/>
      </left>
      <right style="hair">
        <color rgb="FF0D60B3"/>
      </right>
      <top/>
      <bottom style="thin">
        <color rgb="FF0D60B3"/>
      </bottom>
      <diagonal/>
    </border>
    <border>
      <left style="hair">
        <color auto="1"/>
      </left>
      <right/>
      <top style="thin">
        <color rgb="FF0D60B3"/>
      </top>
      <bottom/>
      <diagonal/>
    </border>
    <border>
      <left style="thin">
        <color rgb="FF0D60B3"/>
      </left>
      <right/>
      <top style="thin">
        <color rgb="FF0D60B3"/>
      </top>
      <bottom/>
      <diagonal/>
    </border>
    <border>
      <left style="thin">
        <color rgb="FF0D60B3"/>
      </left>
      <right/>
      <top/>
      <bottom/>
      <diagonal/>
    </border>
    <border>
      <left style="thin">
        <color rgb="FF0D60B3"/>
      </left>
      <right/>
      <top/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/>
      <diagonal/>
    </border>
    <border>
      <left style="hair">
        <color auto="1"/>
      </left>
      <right/>
      <top style="hair">
        <color rgb="FF0D60B3"/>
      </top>
      <bottom/>
      <diagonal/>
    </border>
    <border>
      <left/>
      <right/>
      <top style="hair">
        <color rgb="FF0D60B3"/>
      </top>
      <bottom/>
      <diagonal/>
    </border>
    <border>
      <left/>
      <right style="thin">
        <color rgb="FF0D60B3"/>
      </right>
      <top style="hair">
        <color rgb="FF0D60B3"/>
      </top>
      <bottom/>
      <diagonal/>
    </border>
    <border>
      <left style="thin">
        <color rgb="FF0D60B3"/>
      </left>
      <right style="hair">
        <color auto="1"/>
      </right>
      <top/>
      <bottom style="hair">
        <color rgb="FF0D60B3"/>
      </bottom>
      <diagonal/>
    </border>
    <border>
      <left style="hair">
        <color auto="1"/>
      </left>
      <right/>
      <top/>
      <bottom style="hair">
        <color rgb="FF0D60B3"/>
      </bottom>
      <diagonal/>
    </border>
    <border>
      <left/>
      <right/>
      <top/>
      <bottom style="hair">
        <color rgb="FF0D60B3"/>
      </bottom>
      <diagonal/>
    </border>
    <border>
      <left/>
      <right style="thin">
        <color rgb="FF0D60B3"/>
      </right>
      <top/>
      <bottom style="hair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 style="hair">
        <color rgb="FF0D60B3"/>
      </top>
      <bottom style="hair">
        <color rgb="FF0D60B3"/>
      </bottom>
      <diagonal/>
    </border>
    <border>
      <left/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/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/>
      <bottom style="hair">
        <color rgb="FF0D60B3"/>
      </bottom>
      <diagonal/>
    </border>
    <border>
      <left style="hair">
        <color rgb="FF0D60B3"/>
      </left>
      <right/>
      <top/>
      <bottom/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3" fontId="3" fillId="0" borderId="14" xfId="0" applyNumberFormat="1" applyFont="1" applyBorder="1" applyAlignment="1">
      <alignment horizontal="right" indent="1"/>
    </xf>
    <xf numFmtId="183" fontId="3" fillId="0" borderId="15" xfId="0" applyNumberFormat="1" applyFont="1" applyBorder="1" applyAlignment="1">
      <alignment horizontal="right" indent="1"/>
    </xf>
    <xf numFmtId="183" fontId="3" fillId="0" borderId="19" xfId="0" applyNumberFormat="1" applyFont="1" applyBorder="1" applyAlignment="1">
      <alignment horizontal="right" vertical="center" indent="1"/>
    </xf>
    <xf numFmtId="183" fontId="3" fillId="0" borderId="17" xfId="0" applyNumberFormat="1" applyFont="1" applyBorder="1" applyAlignment="1">
      <alignment horizontal="right" vertical="center" indent="1"/>
    </xf>
    <xf numFmtId="0" fontId="0" fillId="0" borderId="21" xfId="0" applyBorder="1"/>
    <xf numFmtId="0" fontId="0" fillId="0" borderId="22" xfId="0" applyBorder="1"/>
    <xf numFmtId="0" fontId="8" fillId="0" borderId="32" xfId="0" applyFont="1" applyBorder="1" applyAlignment="1">
      <alignment horizontal="center" vertical="top"/>
    </xf>
    <xf numFmtId="0" fontId="10" fillId="2" borderId="23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indent="1"/>
    </xf>
    <xf numFmtId="0" fontId="10" fillId="2" borderId="13" xfId="0" applyFont="1" applyFill="1" applyBorder="1" applyAlignment="1">
      <alignment horizontal="distributed" indent="2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183" fontId="0" fillId="0" borderId="14" xfId="0" applyNumberFormat="1" applyBorder="1"/>
    <xf numFmtId="183" fontId="0" fillId="0" borderId="15" xfId="0" applyNumberFormat="1" applyBorder="1"/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83" fontId="3" fillId="0" borderId="16" xfId="0" applyNumberFormat="1" applyFont="1" applyBorder="1" applyAlignment="1">
      <alignment horizontal="right" indent="1"/>
    </xf>
    <xf numFmtId="183" fontId="3" fillId="0" borderId="17" xfId="0" applyNumberFormat="1" applyFont="1" applyBorder="1" applyAlignment="1">
      <alignment horizontal="right" indent="1"/>
    </xf>
    <xf numFmtId="0" fontId="0" fillId="0" borderId="19" xfId="0" applyBorder="1" applyAlignment="1">
      <alignment horizontal="center"/>
    </xf>
    <xf numFmtId="0" fontId="8" fillId="0" borderId="21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14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81" fontId="5" fillId="0" borderId="31" xfId="0" applyNumberFormat="1" applyFont="1" applyBorder="1" applyAlignment="1" applyProtection="1">
      <alignment horizontal="center" vertical="center"/>
      <protection locked="0"/>
    </xf>
    <xf numFmtId="180" fontId="5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0" fillId="0" borderId="3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9" fontId="3" fillId="0" borderId="14" xfId="0" applyNumberFormat="1" applyFont="1" applyBorder="1" applyAlignment="1" applyProtection="1">
      <alignment horizontal="right" indent="1"/>
      <protection locked="0"/>
    </xf>
    <xf numFmtId="185" fontId="0" fillId="0" borderId="14" xfId="0" applyNumberFormat="1" applyBorder="1" applyAlignment="1">
      <alignment horizontal="right"/>
    </xf>
    <xf numFmtId="186" fontId="0" fillId="0" borderId="14" xfId="0" applyNumberFormat="1" applyBorder="1" applyAlignment="1" applyProtection="1">
      <alignment horizontal="right"/>
    </xf>
    <xf numFmtId="9" fontId="0" fillId="0" borderId="16" xfId="0" applyNumberFormat="1" applyBorder="1" applyProtection="1">
      <protection locked="0"/>
    </xf>
    <xf numFmtId="183" fontId="0" fillId="0" borderId="16" xfId="0" applyNumberFormat="1" applyBorder="1"/>
    <xf numFmtId="186" fontId="0" fillId="0" borderId="16" xfId="0" applyNumberFormat="1" applyBorder="1" applyAlignment="1" applyProtection="1">
      <alignment horizontal="right"/>
    </xf>
    <xf numFmtId="185" fontId="0" fillId="0" borderId="16" xfId="0" applyNumberFormat="1" applyBorder="1" applyAlignment="1">
      <alignment horizontal="right"/>
    </xf>
    <xf numFmtId="183" fontId="0" fillId="0" borderId="17" xfId="0" applyNumberFormat="1" applyBorder="1"/>
    <xf numFmtId="9" fontId="3" fillId="0" borderId="14" xfId="0" applyNumberFormat="1" applyFont="1" applyBorder="1" applyAlignment="1" applyProtection="1">
      <alignment horizontal="right" indent="1"/>
    </xf>
    <xf numFmtId="9" fontId="3" fillId="0" borderId="15" xfId="0" applyNumberFormat="1" applyFont="1" applyBorder="1" applyAlignment="1" applyProtection="1">
      <alignment horizontal="right" indent="1"/>
      <protection locked="0"/>
    </xf>
    <xf numFmtId="181" fontId="13" fillId="0" borderId="21" xfId="0" applyNumberFormat="1" applyFont="1" applyBorder="1" applyAlignment="1" applyProtection="1">
      <alignment horizontal="center" vertical="top"/>
    </xf>
    <xf numFmtId="0" fontId="0" fillId="0" borderId="14" xfId="1" applyNumberFormat="1" applyFont="1" applyBorder="1" applyProtection="1">
      <protection locked="0"/>
    </xf>
    <xf numFmtId="0" fontId="0" fillId="0" borderId="16" xfId="1" applyNumberFormat="1" applyFont="1" applyBorder="1" applyProtection="1">
      <protection locked="0"/>
    </xf>
    <xf numFmtId="9" fontId="0" fillId="0" borderId="0" xfId="0" applyNumberFormat="1"/>
    <xf numFmtId="9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</xf>
    <xf numFmtId="38" fontId="0" fillId="0" borderId="14" xfId="1" applyFont="1" applyBorder="1" applyProtection="1">
      <protection locked="0"/>
    </xf>
    <xf numFmtId="38" fontId="0" fillId="0" borderId="16" xfId="1" applyFont="1" applyBorder="1" applyProtection="1">
      <protection locked="0"/>
    </xf>
    <xf numFmtId="184" fontId="0" fillId="0" borderId="0" xfId="0" applyNumberFormat="1" applyAlignment="1">
      <alignment shrinkToFit="1"/>
    </xf>
    <xf numFmtId="9" fontId="0" fillId="0" borderId="0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distributed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4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8" fontId="5" fillId="0" borderId="37" xfId="0" applyNumberFormat="1" applyFont="1" applyBorder="1" applyAlignment="1" applyProtection="1">
      <alignment horizontal="center" vertical="center"/>
      <protection locked="0"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24" xfId="0" applyFont="1" applyBorder="1" applyAlignment="1" applyProtection="1">
      <alignment horizontal="left" vertical="top" wrapText="1" indent="1"/>
      <protection locked="0"/>
    </xf>
    <xf numFmtId="0" fontId="3" fillId="0" borderId="40" xfId="0" applyFont="1" applyBorder="1" applyAlignment="1" applyProtection="1">
      <alignment horizontal="left" vertical="top" wrapText="1" indent="1"/>
      <protection locked="0"/>
    </xf>
    <xf numFmtId="0" fontId="3" fillId="0" borderId="41" xfId="0" applyFont="1" applyBorder="1" applyAlignment="1" applyProtection="1">
      <alignment horizontal="left" vertical="top" wrapText="1" indent="1"/>
      <protection locked="0"/>
    </xf>
    <xf numFmtId="0" fontId="3" fillId="0" borderId="42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Border="1" applyAlignment="1">
      <alignment horizontal="distributed" vertical="top" indent="2"/>
    </xf>
    <xf numFmtId="0" fontId="5" fillId="0" borderId="0" xfId="0" applyFont="1" applyBorder="1" applyAlignment="1" applyProtection="1">
      <alignment horizontal="center"/>
      <protection locked="0"/>
    </xf>
    <xf numFmtId="182" fontId="5" fillId="0" borderId="21" xfId="0" applyNumberFormat="1" applyFont="1" applyBorder="1" applyAlignment="1" applyProtection="1">
      <alignment horizontal="center"/>
      <protection locked="0"/>
    </xf>
    <xf numFmtId="182" fontId="5" fillId="0" borderId="2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distributed" indent="1"/>
    </xf>
    <xf numFmtId="0" fontId="6" fillId="0" borderId="26" xfId="0" applyFont="1" applyBorder="1" applyAlignment="1" applyProtection="1">
      <alignment horizontal="distributed" inden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6" xfId="0" applyFont="1" applyFill="1" applyBorder="1" applyAlignment="1">
      <alignment horizontal="distributed" indent="1"/>
    </xf>
    <xf numFmtId="0" fontId="10" fillId="2" borderId="10" xfId="0" applyFont="1" applyFill="1" applyBorder="1" applyAlignment="1">
      <alignment horizontal="distributed" indent="1"/>
    </xf>
    <xf numFmtId="0" fontId="10" fillId="2" borderId="47" xfId="0" applyFont="1" applyFill="1" applyBorder="1" applyAlignment="1">
      <alignment horizontal="distributed" indent="1"/>
    </xf>
    <xf numFmtId="0" fontId="10" fillId="2" borderId="20" xfId="0" applyFont="1" applyFill="1" applyBorder="1" applyAlignment="1">
      <alignment horizontal="distributed" vertical="center"/>
    </xf>
    <xf numFmtId="0" fontId="10" fillId="2" borderId="35" xfId="0" applyFont="1" applyFill="1" applyBorder="1" applyAlignment="1">
      <alignment horizontal="distributed" vertical="center"/>
    </xf>
    <xf numFmtId="0" fontId="10" fillId="2" borderId="39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indent="1"/>
    </xf>
    <xf numFmtId="0" fontId="10" fillId="2" borderId="11" xfId="0" applyFont="1" applyFill="1" applyBorder="1" applyAlignment="1">
      <alignment horizontal="distributed" indent="1"/>
    </xf>
    <xf numFmtId="0" fontId="12" fillId="0" borderId="26" xfId="0" applyFont="1" applyBorder="1" applyAlignment="1">
      <alignment horizontal="distributed" vertical="top" indent="2"/>
    </xf>
    <xf numFmtId="0" fontId="12" fillId="0" borderId="0" xfId="0" applyFont="1" applyBorder="1" applyAlignment="1">
      <alignment horizontal="distributed" indent="2"/>
    </xf>
    <xf numFmtId="184" fontId="0" fillId="0" borderId="0" xfId="0" applyNumberFormat="1" applyAlignment="1">
      <alignment horizontal="righ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4" xfId="0" applyFont="1" applyFill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distributed" vertical="center" indent="1"/>
    </xf>
    <xf numFmtId="0" fontId="10" fillId="2" borderId="12" xfId="0" applyFont="1" applyFill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 indent="1"/>
    </xf>
    <xf numFmtId="0" fontId="10" fillId="2" borderId="16" xfId="0" applyFont="1" applyFill="1" applyBorder="1" applyAlignment="1">
      <alignment horizontal="distributed" vertical="center" indent="1"/>
    </xf>
    <xf numFmtId="0" fontId="10" fillId="2" borderId="50" xfId="0" applyFont="1" applyFill="1" applyBorder="1" applyAlignment="1">
      <alignment horizontal="distributed" vertical="center" indent="1"/>
    </xf>
    <xf numFmtId="0" fontId="10" fillId="2" borderId="14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D60B3"/>
      <color rgb="FF0871C8"/>
      <color rgb="FF9BD0FB"/>
      <color rgb="FF61B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7</xdr:row>
      <xdr:rowOff>220980</xdr:rowOff>
    </xdr:from>
    <xdr:to>
      <xdr:col>10</xdr:col>
      <xdr:colOff>661380</xdr:colOff>
      <xdr:row>8</xdr:row>
      <xdr:rowOff>242280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659AA29-E008-4322-B408-046A0C759B0E}"/>
            </a:ext>
          </a:extLst>
        </xdr:cNvPr>
        <xdr:cNvSpPr>
          <a:spLocks noChangeAspect="1"/>
        </xdr:cNvSpPr>
      </xdr:nvSpPr>
      <xdr:spPr bwMode="auto">
        <a:xfrm>
          <a:off x="9342120" y="2697480"/>
          <a:ext cx="288000" cy="2880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0" tIns="0" rIns="0" bIns="0" rtlCol="0" anchor="ctr" anchorCtr="1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2A18-3F98-4296-A215-795DA721088C}">
  <sheetPr>
    <pageSetUpPr fitToPage="1"/>
  </sheetPr>
  <dimension ref="A1:L25"/>
  <sheetViews>
    <sheetView showGridLines="0" tabSelected="1" topLeftCell="A10" zoomScaleNormal="100" workbookViewId="0">
      <selection activeCell="H14" sqref="H14:L14"/>
    </sheetView>
  </sheetViews>
  <sheetFormatPr defaultRowHeight="13.2"/>
  <cols>
    <col min="1" max="2" width="8.77734375" customWidth="1"/>
    <col min="3" max="5" width="16.77734375" customWidth="1"/>
    <col min="6" max="6" width="4.21875" customWidth="1"/>
    <col min="7" max="7" width="16.77734375" customWidth="1"/>
    <col min="8" max="8" width="20.77734375" customWidth="1"/>
    <col min="9" max="12" width="10.44140625" customWidth="1"/>
  </cols>
  <sheetData>
    <row r="1" spans="1:12" ht="36" customHeight="1">
      <c r="E1" s="118" t="s">
        <v>2</v>
      </c>
      <c r="F1" s="118"/>
      <c r="G1" s="118"/>
    </row>
    <row r="2" spans="1:12" ht="36" customHeight="1">
      <c r="A2" s="123" t="s">
        <v>5</v>
      </c>
      <c r="B2" s="123"/>
      <c r="C2" s="123"/>
      <c r="D2" s="123"/>
      <c r="H2" s="5" t="s">
        <v>4</v>
      </c>
      <c r="I2" s="119"/>
      <c r="J2" s="119"/>
      <c r="K2" s="119"/>
      <c r="L2" s="119"/>
    </row>
    <row r="3" spans="1:12" ht="21" customHeight="1">
      <c r="A3" s="124"/>
      <c r="B3" s="124"/>
      <c r="C3" s="124"/>
      <c r="D3" s="124"/>
      <c r="H3" s="122" t="s">
        <v>3</v>
      </c>
      <c r="I3" s="120">
        <v>44286</v>
      </c>
      <c r="J3" s="120"/>
      <c r="K3" s="120"/>
      <c r="L3" s="120"/>
    </row>
    <row r="4" spans="1:12" ht="21" customHeight="1">
      <c r="H4" s="122"/>
      <c r="I4" s="121"/>
      <c r="J4" s="121"/>
      <c r="K4" s="121"/>
      <c r="L4" s="121"/>
    </row>
    <row r="5" spans="1:12" ht="21" customHeight="1">
      <c r="A5" s="1" t="s">
        <v>19</v>
      </c>
    </row>
    <row r="6" spans="1:12" ht="39" customHeight="1">
      <c r="A6" s="109" t="s">
        <v>6</v>
      </c>
      <c r="B6" s="110"/>
      <c r="C6" s="111">
        <f>D13</f>
        <v>0</v>
      </c>
      <c r="D6" s="111"/>
      <c r="E6" s="6">
        <f>I3</f>
        <v>44286</v>
      </c>
      <c r="G6" s="15" t="s">
        <v>10</v>
      </c>
      <c r="H6" s="34" t="s">
        <v>99</v>
      </c>
      <c r="I6" s="65" t="str">
        <f>H13</f>
        <v xml:space="preserve">   </v>
      </c>
      <c r="J6" s="35" t="s">
        <v>100</v>
      </c>
      <c r="K6" s="13"/>
      <c r="L6" s="14"/>
    </row>
    <row r="7" spans="1:12" ht="21" customHeight="1">
      <c r="A7" s="3"/>
      <c r="B7" s="3"/>
      <c r="C7" s="3"/>
      <c r="D7" s="3"/>
      <c r="E7" s="3"/>
      <c r="G7" s="49"/>
      <c r="H7" s="50"/>
      <c r="I7" s="50"/>
      <c r="J7" s="50"/>
      <c r="K7" s="50"/>
      <c r="L7" s="51"/>
    </row>
    <row r="8" spans="1:12" ht="21" customHeight="1">
      <c r="A8" s="125"/>
      <c r="B8" s="126"/>
      <c r="C8" s="7" t="s">
        <v>7</v>
      </c>
      <c r="D8" s="7" t="s">
        <v>21</v>
      </c>
      <c r="E8" s="8" t="s">
        <v>22</v>
      </c>
      <c r="G8" s="49"/>
      <c r="H8" s="50"/>
      <c r="I8" s="50"/>
      <c r="J8" s="50"/>
      <c r="K8" s="50"/>
      <c r="L8" s="51"/>
    </row>
    <row r="9" spans="1:12" ht="21" customHeight="1">
      <c r="A9" s="127" t="s">
        <v>27</v>
      </c>
      <c r="B9" s="128"/>
      <c r="C9" s="55"/>
      <c r="D9" s="63">
        <f>E9-C9</f>
        <v>0</v>
      </c>
      <c r="E9" s="64"/>
      <c r="G9" s="49"/>
      <c r="H9" s="50"/>
      <c r="I9" s="50"/>
      <c r="J9" s="50"/>
      <c r="K9" s="50"/>
      <c r="L9" s="51"/>
    </row>
    <row r="10" spans="1:12" ht="21" customHeight="1">
      <c r="A10" s="127" t="s">
        <v>8</v>
      </c>
      <c r="B10" s="128"/>
      <c r="C10" s="9">
        <f>D16*C9</f>
        <v>0</v>
      </c>
      <c r="D10" s="9">
        <f>D16*D9</f>
        <v>0</v>
      </c>
      <c r="E10" s="10">
        <f>D16*E9</f>
        <v>0</v>
      </c>
      <c r="G10" s="49"/>
      <c r="H10" s="50"/>
      <c r="I10" s="50"/>
      <c r="J10" s="50"/>
      <c r="K10" s="50"/>
      <c r="L10" s="51"/>
    </row>
    <row r="11" spans="1:12" ht="21" customHeight="1">
      <c r="A11" s="127" t="s">
        <v>6</v>
      </c>
      <c r="B11" s="129"/>
      <c r="C11" s="9">
        <f>請求内訳書!J3</f>
        <v>0</v>
      </c>
      <c r="D11" s="9">
        <f>請求内訳書!J4</f>
        <v>0</v>
      </c>
      <c r="E11" s="10">
        <f t="shared" ref="E11" si="0">C11+D11</f>
        <v>0</v>
      </c>
      <c r="G11" s="52"/>
      <c r="H11" s="53"/>
      <c r="I11" s="53"/>
      <c r="J11" s="53"/>
      <c r="K11" s="53"/>
      <c r="L11" s="54"/>
    </row>
    <row r="12" spans="1:12" ht="21" customHeight="1">
      <c r="A12" s="127" t="s">
        <v>9</v>
      </c>
      <c r="B12" s="129"/>
      <c r="C12" s="9">
        <f>請求内訳書!J3*C22</f>
        <v>0</v>
      </c>
      <c r="D12" s="9">
        <f>請求内訳書!J4*C22</f>
        <v>0</v>
      </c>
      <c r="E12" s="10">
        <f t="shared" ref="E12:E13" si="1">C12+D12</f>
        <v>0</v>
      </c>
    </row>
    <row r="13" spans="1:12" ht="21" customHeight="1">
      <c r="A13" s="133" t="s">
        <v>97</v>
      </c>
      <c r="B13" s="134"/>
      <c r="C13" s="31">
        <f>C11+C12</f>
        <v>0</v>
      </c>
      <c r="D13" s="31">
        <f>D11+D12</f>
        <v>0</v>
      </c>
      <c r="E13" s="32">
        <f t="shared" si="1"/>
        <v>0</v>
      </c>
      <c r="G13" s="130" t="s">
        <v>11</v>
      </c>
      <c r="H13" s="46" t="s">
        <v>115</v>
      </c>
      <c r="I13" s="80"/>
      <c r="J13" s="80"/>
      <c r="K13" s="80"/>
      <c r="L13" s="81"/>
    </row>
    <row r="14" spans="1:12" ht="21" customHeight="1">
      <c r="G14" s="88"/>
      <c r="H14" s="100"/>
      <c r="I14" s="101"/>
      <c r="J14" s="101"/>
      <c r="K14" s="101"/>
      <c r="L14" s="102"/>
    </row>
    <row r="15" spans="1:12" ht="21" customHeight="1">
      <c r="D15" s="19" t="s">
        <v>105</v>
      </c>
      <c r="E15" s="20" t="s">
        <v>20</v>
      </c>
      <c r="G15" s="131" t="s">
        <v>12</v>
      </c>
      <c r="H15" s="47"/>
      <c r="I15" s="82"/>
      <c r="J15" s="82"/>
      <c r="K15" s="82"/>
      <c r="L15" s="83"/>
    </row>
    <row r="16" spans="1:12" ht="21" customHeight="1">
      <c r="D16" s="11">
        <f>請求内訳書!J2</f>
        <v>0</v>
      </c>
      <c r="E16" s="12">
        <f>D16-E11</f>
        <v>0</v>
      </c>
      <c r="G16" s="88"/>
      <c r="H16" s="112"/>
      <c r="I16" s="113"/>
      <c r="J16" s="113"/>
      <c r="K16" s="113"/>
      <c r="L16" s="114"/>
    </row>
    <row r="17" spans="1:12" ht="21" customHeight="1">
      <c r="G17" s="132"/>
      <c r="H17" s="115"/>
      <c r="I17" s="116"/>
      <c r="J17" s="116"/>
      <c r="K17" s="116"/>
      <c r="L17" s="117"/>
    </row>
    <row r="18" spans="1:12" ht="21" customHeight="1">
      <c r="A18" s="85" t="s">
        <v>16</v>
      </c>
      <c r="B18" s="41" t="s">
        <v>24</v>
      </c>
      <c r="C18" s="41" t="s">
        <v>23</v>
      </c>
      <c r="D18" s="22"/>
      <c r="E18" s="23"/>
      <c r="G18" s="16" t="s">
        <v>13</v>
      </c>
      <c r="H18" s="103"/>
      <c r="I18" s="104"/>
      <c r="J18" s="104"/>
      <c r="K18" s="104"/>
      <c r="L18" s="105"/>
    </row>
    <row r="19" spans="1:12" ht="30" customHeight="1">
      <c r="A19" s="86"/>
      <c r="B19" s="77" t="s">
        <v>31</v>
      </c>
      <c r="C19" s="78"/>
      <c r="D19" s="78"/>
      <c r="E19" s="79"/>
      <c r="G19" s="17" t="s">
        <v>14</v>
      </c>
      <c r="H19" s="106"/>
      <c r="I19" s="107"/>
      <c r="J19" s="107"/>
      <c r="K19" s="107"/>
      <c r="L19" s="108"/>
    </row>
    <row r="20" spans="1:12" ht="21" customHeight="1">
      <c r="A20" s="86"/>
      <c r="B20" s="42" t="s">
        <v>25</v>
      </c>
      <c r="C20" s="70"/>
      <c r="D20" s="42" t="s">
        <v>104</v>
      </c>
      <c r="E20" s="24"/>
      <c r="G20" s="88" t="s">
        <v>18</v>
      </c>
      <c r="H20" s="94"/>
      <c r="I20" s="95"/>
      <c r="J20" s="95"/>
      <c r="K20" s="96"/>
      <c r="L20" s="97"/>
    </row>
    <row r="21" spans="1:12" ht="21" customHeight="1">
      <c r="A21" s="86"/>
      <c r="B21" s="43" t="s">
        <v>26</v>
      </c>
      <c r="C21" s="69">
        <v>0.1</v>
      </c>
      <c r="D21" s="42"/>
      <c r="E21" s="24"/>
      <c r="G21" s="88"/>
      <c r="H21" s="94"/>
      <c r="I21" s="95"/>
      <c r="J21" s="95"/>
      <c r="K21" s="98"/>
      <c r="L21" s="99"/>
    </row>
    <row r="22" spans="1:12" ht="21" customHeight="1">
      <c r="A22" s="86"/>
      <c r="B22" s="43" t="s">
        <v>28</v>
      </c>
      <c r="C22" s="74">
        <v>0.1</v>
      </c>
      <c r="D22" s="42"/>
      <c r="E22" s="24"/>
      <c r="G22" s="17" t="s">
        <v>17</v>
      </c>
      <c r="H22" s="48"/>
      <c r="I22" s="92"/>
      <c r="J22" s="92"/>
      <c r="K22" s="92"/>
      <c r="L22" s="93"/>
    </row>
    <row r="23" spans="1:12" ht="21" customHeight="1">
      <c r="A23" s="87"/>
      <c r="B23" s="44"/>
      <c r="C23" s="44"/>
      <c r="D23" s="44"/>
      <c r="E23" s="45"/>
      <c r="G23" s="18" t="s">
        <v>15</v>
      </c>
      <c r="H23" s="89"/>
      <c r="I23" s="90"/>
      <c r="J23" s="90"/>
      <c r="K23" s="90"/>
      <c r="L23" s="91"/>
    </row>
    <row r="24" spans="1:12" ht="19.95" customHeight="1"/>
    <row r="25" spans="1:12" ht="60" customHeight="1">
      <c r="A25" s="84" t="s">
        <v>114</v>
      </c>
      <c r="B25" s="84"/>
      <c r="C25" s="84"/>
      <c r="D25" s="84"/>
      <c r="E25" s="84"/>
      <c r="I25" s="4"/>
      <c r="J25" s="4"/>
      <c r="K25" s="4"/>
      <c r="L25" s="4"/>
    </row>
  </sheetData>
  <sheetProtection sheet="1" objects="1" scenarios="1" selectLockedCells="1"/>
  <mergeCells count="31">
    <mergeCell ref="A6:B6"/>
    <mergeCell ref="C6:D6"/>
    <mergeCell ref="H16:L17"/>
    <mergeCell ref="E1:G1"/>
    <mergeCell ref="I2:L2"/>
    <mergeCell ref="I3:L4"/>
    <mergeCell ref="H3:H4"/>
    <mergeCell ref="A2:D3"/>
    <mergeCell ref="A8:B8"/>
    <mergeCell ref="A9:B9"/>
    <mergeCell ref="A10:B10"/>
    <mergeCell ref="A11:B11"/>
    <mergeCell ref="A12:B12"/>
    <mergeCell ref="G13:G14"/>
    <mergeCell ref="G15:G17"/>
    <mergeCell ref="A13:B13"/>
    <mergeCell ref="B19:E19"/>
    <mergeCell ref="I13:L13"/>
    <mergeCell ref="I15:L15"/>
    <mergeCell ref="A25:E25"/>
    <mergeCell ref="A18:A23"/>
    <mergeCell ref="G20:G21"/>
    <mergeCell ref="H23:L23"/>
    <mergeCell ref="I22:L22"/>
    <mergeCell ref="H20:J20"/>
    <mergeCell ref="H21:J21"/>
    <mergeCell ref="K20:L20"/>
    <mergeCell ref="K21:L21"/>
    <mergeCell ref="H14:L14"/>
    <mergeCell ref="H18:L18"/>
    <mergeCell ref="H19:L19"/>
  </mergeCells>
  <phoneticPr fontId="2"/>
  <dataValidations count="4">
    <dataValidation imeMode="fullKatakana" allowBlank="1" showInputMessage="1" showErrorMessage="1" sqref="H23:L23" xr:uid="{5DC2A81B-2B36-4D0C-BA53-690C60A686FE}"/>
    <dataValidation imeMode="disabled" allowBlank="1" showInputMessage="1" showErrorMessage="1" sqref="I22:L22 K20:L21" xr:uid="{B6F50888-24CB-4901-A93D-AD3AEA94109D}"/>
    <dataValidation imeMode="hiragana" allowBlank="1" showInputMessage="1" showErrorMessage="1" sqref="B18:E18 A2:D3 H14:L14 H16:L17 H18:L19 C20 H20:J21 G6:L11 B20:B23 D20:E23 C23" xr:uid="{71C844FA-7605-4017-9B47-AECED6BCFED8}"/>
    <dataValidation type="list" imeMode="hiragana" allowBlank="1" showInputMessage="1" showErrorMessage="1" sqref="C22" xr:uid="{5B7BB7EA-B69C-41BC-9442-9ADEE6778873}">
      <formula1>"10%,8%,5%,3%"</formula1>
    </dataValidation>
  </dataValidations>
  <pageMargins left="0.70866141732283472" right="0.70866141732283472" top="0.6692913385826772" bottom="0.3937007874015748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592D5D28-7B2A-494B-B71D-FE74B6D9FF7A}">
          <x14:formula1>
            <xm:f>Sheet2!$A$1:$A$4</xm:f>
          </x14:formula1>
          <xm:sqref>B19:E19</xm:sqref>
        </x14:dataValidation>
        <x14:dataValidation type="list" allowBlank="1" showInputMessage="1" showErrorMessage="1" xr:uid="{FF55483A-4AB7-4868-B891-244A5F7D07BF}">
          <x14:formula1>
            <xm:f>Sheet2!$A$40:$A$42</xm:f>
          </x14:formula1>
          <xm:sqref>H22</xm:sqref>
        </x14:dataValidation>
        <x14:dataValidation type="list" imeMode="hiragana" allowBlank="1" showInputMessage="1" showErrorMessage="1" xr:uid="{26CCE9A4-C250-46A7-9871-BB259A8E615A}">
          <x14:formula1>
            <xm:f>Sheet2!$A$44:$A$45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98DE-5573-4DD1-A652-139AF3DEE2FC}">
  <dimension ref="A2:F45"/>
  <sheetViews>
    <sheetView workbookViewId="0">
      <selection activeCell="F19" sqref="F19"/>
    </sheetView>
  </sheetViews>
  <sheetFormatPr defaultRowHeight="13.2"/>
  <sheetData>
    <row r="2" spans="1:6">
      <c r="A2" t="s">
        <v>29</v>
      </c>
    </row>
    <row r="3" spans="1:6">
      <c r="A3" t="s">
        <v>31</v>
      </c>
    </row>
    <row r="4" spans="1:6">
      <c r="A4" t="s">
        <v>30</v>
      </c>
    </row>
    <row r="7" spans="1:6">
      <c r="A7" s="1">
        <v>1</v>
      </c>
      <c r="B7" s="1" t="s">
        <v>40</v>
      </c>
      <c r="C7" t="str">
        <f>A7&amp;B7</f>
        <v>1仮設工事</v>
      </c>
      <c r="D7" s="1">
        <v>100</v>
      </c>
      <c r="E7" s="1" t="s">
        <v>71</v>
      </c>
      <c r="F7" t="str">
        <f>D7&amp;E7</f>
        <v>100材料費</v>
      </c>
    </row>
    <row r="8" spans="1:6">
      <c r="A8" s="1">
        <v>2</v>
      </c>
      <c r="B8" s="1" t="s">
        <v>41</v>
      </c>
      <c r="C8" t="str">
        <f t="shared" ref="C8:C38" si="0">A8&amp;B8</f>
        <v>2土工事</v>
      </c>
      <c r="D8" s="1">
        <v>200</v>
      </c>
      <c r="E8" s="1" t="s">
        <v>72</v>
      </c>
      <c r="F8" t="str">
        <f t="shared" ref="F8:F30" si="1">D8&amp;E8</f>
        <v>200労務費</v>
      </c>
    </row>
    <row r="9" spans="1:6">
      <c r="A9" s="1">
        <v>3</v>
      </c>
      <c r="B9" s="1" t="s">
        <v>42</v>
      </c>
      <c r="C9" t="str">
        <f t="shared" si="0"/>
        <v>3地業（杭）工事</v>
      </c>
      <c r="D9" s="1">
        <v>300</v>
      </c>
      <c r="E9" s="1" t="s">
        <v>39</v>
      </c>
      <c r="F9" t="str">
        <f t="shared" si="1"/>
        <v>300外注費</v>
      </c>
    </row>
    <row r="10" spans="1:6">
      <c r="A10" s="1">
        <v>4</v>
      </c>
      <c r="B10" s="1" t="s">
        <v>43</v>
      </c>
      <c r="C10" t="str">
        <f t="shared" si="0"/>
        <v>4コンクリート工事</v>
      </c>
      <c r="D10" s="1">
        <v>350</v>
      </c>
      <c r="E10" s="1" t="s">
        <v>112</v>
      </c>
      <c r="F10" t="str">
        <f t="shared" si="1"/>
        <v>350労務外注費</v>
      </c>
    </row>
    <row r="11" spans="1:6">
      <c r="A11" s="1">
        <v>5</v>
      </c>
      <c r="B11" s="1" t="s">
        <v>44</v>
      </c>
      <c r="C11" t="str">
        <f t="shared" si="0"/>
        <v>5鉄筋工事</v>
      </c>
      <c r="D11" s="1">
        <v>400</v>
      </c>
      <c r="E11" s="1" t="s">
        <v>73</v>
      </c>
      <c r="F11" t="str">
        <f t="shared" si="1"/>
        <v>400経費</v>
      </c>
    </row>
    <row r="12" spans="1:6">
      <c r="A12" s="1">
        <v>6</v>
      </c>
      <c r="B12" s="1" t="s">
        <v>45</v>
      </c>
      <c r="C12" t="str">
        <f t="shared" si="0"/>
        <v>6型枠工事</v>
      </c>
      <c r="D12" s="1">
        <v>401</v>
      </c>
      <c r="E12" s="1" t="s">
        <v>74</v>
      </c>
      <c r="F12" t="str">
        <f t="shared" si="1"/>
        <v>401動力用光熱費</v>
      </c>
    </row>
    <row r="13" spans="1:6">
      <c r="A13" s="1">
        <v>7</v>
      </c>
      <c r="B13" s="1" t="s">
        <v>46</v>
      </c>
      <c r="C13" t="str">
        <f t="shared" si="0"/>
        <v>7鉄骨工事</v>
      </c>
      <c r="D13" s="1">
        <v>402</v>
      </c>
      <c r="E13" s="1" t="s">
        <v>75</v>
      </c>
      <c r="F13" t="str">
        <f t="shared" si="1"/>
        <v>402機械等経費</v>
      </c>
    </row>
    <row r="14" spans="1:6">
      <c r="A14" s="1">
        <v>8</v>
      </c>
      <c r="B14" s="1" t="s">
        <v>47</v>
      </c>
      <c r="C14" t="str">
        <f t="shared" si="0"/>
        <v>8組積工事</v>
      </c>
      <c r="D14" s="1">
        <v>403</v>
      </c>
      <c r="E14" s="1" t="s">
        <v>76</v>
      </c>
      <c r="F14" t="str">
        <f t="shared" si="1"/>
        <v>403設計費</v>
      </c>
    </row>
    <row r="15" spans="1:6">
      <c r="A15" s="1">
        <v>9</v>
      </c>
      <c r="B15" s="1" t="s">
        <v>48</v>
      </c>
      <c r="C15" t="str">
        <f t="shared" si="0"/>
        <v>9防水工事</v>
      </c>
      <c r="D15" s="1">
        <v>404</v>
      </c>
      <c r="E15" s="1" t="s">
        <v>77</v>
      </c>
      <c r="F15" t="str">
        <f t="shared" si="1"/>
        <v>404公租公課</v>
      </c>
    </row>
    <row r="16" spans="1:6">
      <c r="A16" s="1">
        <v>10</v>
      </c>
      <c r="B16" s="1" t="s">
        <v>49</v>
      </c>
      <c r="C16" t="str">
        <f t="shared" si="0"/>
        <v>10石、擬石工事</v>
      </c>
      <c r="D16" s="1">
        <v>405</v>
      </c>
      <c r="E16" s="1" t="s">
        <v>78</v>
      </c>
      <c r="F16" t="str">
        <f t="shared" si="1"/>
        <v>405試験研究費</v>
      </c>
    </row>
    <row r="17" spans="1:6">
      <c r="A17" s="1">
        <v>11</v>
      </c>
      <c r="B17" s="1" t="s">
        <v>50</v>
      </c>
      <c r="C17" t="str">
        <f t="shared" si="0"/>
        <v>11タイル工事</v>
      </c>
      <c r="D17" s="1">
        <v>406</v>
      </c>
      <c r="E17" s="1" t="s">
        <v>79</v>
      </c>
      <c r="F17" t="str">
        <f t="shared" si="1"/>
        <v>406地代家賃</v>
      </c>
    </row>
    <row r="18" spans="1:6">
      <c r="A18" s="1">
        <v>12</v>
      </c>
      <c r="B18" s="1" t="s">
        <v>51</v>
      </c>
      <c r="C18" t="str">
        <f t="shared" si="0"/>
        <v>12木工事</v>
      </c>
      <c r="D18" s="1">
        <v>407</v>
      </c>
      <c r="E18" s="1" t="s">
        <v>80</v>
      </c>
      <c r="F18" t="str">
        <f t="shared" si="1"/>
        <v>407保険料</v>
      </c>
    </row>
    <row r="19" spans="1:6">
      <c r="A19" s="1">
        <v>13</v>
      </c>
      <c r="B19" s="1" t="s">
        <v>52</v>
      </c>
      <c r="C19" t="str">
        <f t="shared" si="0"/>
        <v>13屋根、板金工事</v>
      </c>
      <c r="D19" s="1">
        <v>408</v>
      </c>
      <c r="E19" s="1" t="s">
        <v>113</v>
      </c>
      <c r="F19" t="str">
        <f t="shared" si="1"/>
        <v>408派遣社員</v>
      </c>
    </row>
    <row r="20" spans="1:6">
      <c r="A20" s="1">
        <v>14</v>
      </c>
      <c r="B20" s="1" t="s">
        <v>53</v>
      </c>
      <c r="C20" t="str">
        <f t="shared" si="0"/>
        <v>14左官工事</v>
      </c>
      <c r="D20" s="1">
        <v>409</v>
      </c>
      <c r="E20" s="1" t="s">
        <v>81</v>
      </c>
      <c r="F20" t="str">
        <f t="shared" si="1"/>
        <v>409法定福利費</v>
      </c>
    </row>
    <row r="21" spans="1:6">
      <c r="A21" s="1">
        <v>15</v>
      </c>
      <c r="B21" s="1" t="s">
        <v>108</v>
      </c>
      <c r="C21" t="str">
        <f t="shared" si="0"/>
        <v>15外装工事</v>
      </c>
      <c r="D21" s="1">
        <v>410</v>
      </c>
      <c r="E21" s="1" t="s">
        <v>82</v>
      </c>
      <c r="F21" t="str">
        <f t="shared" si="1"/>
        <v>410福利厚生費</v>
      </c>
    </row>
    <row r="22" spans="1:6">
      <c r="A22" s="1">
        <v>16</v>
      </c>
      <c r="B22" s="1" t="s">
        <v>54</v>
      </c>
      <c r="C22" t="str">
        <f t="shared" si="0"/>
        <v>16サッシ工事</v>
      </c>
      <c r="D22" s="1">
        <v>411</v>
      </c>
      <c r="E22" s="1" t="s">
        <v>83</v>
      </c>
      <c r="F22" t="str">
        <f t="shared" si="1"/>
        <v>411事務用品費</v>
      </c>
    </row>
    <row r="23" spans="1:6">
      <c r="A23" s="1">
        <v>17</v>
      </c>
      <c r="B23" s="1" t="s">
        <v>55</v>
      </c>
      <c r="C23" t="str">
        <f t="shared" si="0"/>
        <v>17木製建具工事</v>
      </c>
      <c r="D23" s="1">
        <v>412</v>
      </c>
      <c r="E23" s="1" t="s">
        <v>84</v>
      </c>
      <c r="F23" t="str">
        <f t="shared" si="1"/>
        <v>412通信交通費</v>
      </c>
    </row>
    <row r="24" spans="1:6">
      <c r="A24" s="1">
        <v>18</v>
      </c>
      <c r="B24" s="1" t="s">
        <v>56</v>
      </c>
      <c r="C24" t="str">
        <f t="shared" si="0"/>
        <v>18家具工事</v>
      </c>
      <c r="D24" s="1">
        <v>413</v>
      </c>
      <c r="E24" s="1" t="s">
        <v>85</v>
      </c>
      <c r="F24" t="str">
        <f t="shared" si="1"/>
        <v>413運搬費</v>
      </c>
    </row>
    <row r="25" spans="1:6">
      <c r="A25" s="1">
        <v>19</v>
      </c>
      <c r="B25" s="1" t="s">
        <v>57</v>
      </c>
      <c r="C25" t="str">
        <f t="shared" si="0"/>
        <v>19ガラス工事</v>
      </c>
      <c r="D25" s="1">
        <v>414</v>
      </c>
      <c r="E25" s="1" t="s">
        <v>86</v>
      </c>
      <c r="F25" t="str">
        <f t="shared" si="1"/>
        <v>414燃料費</v>
      </c>
    </row>
    <row r="26" spans="1:6">
      <c r="A26" s="1">
        <v>20</v>
      </c>
      <c r="B26" s="1" t="s">
        <v>58</v>
      </c>
      <c r="C26" t="str">
        <f t="shared" si="0"/>
        <v>20塗装工事</v>
      </c>
      <c r="D26" s="1">
        <v>415</v>
      </c>
      <c r="E26" s="1" t="s">
        <v>87</v>
      </c>
      <c r="F26" t="str">
        <f t="shared" si="1"/>
        <v>415補償費</v>
      </c>
    </row>
    <row r="27" spans="1:6">
      <c r="A27" s="1">
        <v>21</v>
      </c>
      <c r="B27" s="1" t="s">
        <v>59</v>
      </c>
      <c r="C27" t="str">
        <f t="shared" si="0"/>
        <v>21内装工事</v>
      </c>
      <c r="D27" s="1">
        <v>416</v>
      </c>
      <c r="E27" s="1" t="s">
        <v>88</v>
      </c>
      <c r="F27" t="str">
        <f t="shared" ref="F27:F29" si="2">D27&amp;E27</f>
        <v>416雑費</v>
      </c>
    </row>
    <row r="28" spans="1:6">
      <c r="A28" s="1">
        <v>22</v>
      </c>
      <c r="B28" s="1" t="s">
        <v>60</v>
      </c>
      <c r="C28" t="str">
        <f>A28&amp;B28</f>
        <v>22金物工事</v>
      </c>
      <c r="D28" s="1">
        <v>417</v>
      </c>
      <c r="E28" s="1" t="s">
        <v>109</v>
      </c>
      <c r="F28" t="str">
        <f t="shared" si="2"/>
        <v>417準備費</v>
      </c>
    </row>
    <row r="29" spans="1:6">
      <c r="A29" s="1">
        <v>23</v>
      </c>
      <c r="B29" s="1" t="s">
        <v>61</v>
      </c>
      <c r="C29" t="str">
        <f t="shared" si="0"/>
        <v>23雑工事</v>
      </c>
      <c r="D29" s="1">
        <v>418</v>
      </c>
      <c r="E29" s="1" t="s">
        <v>110</v>
      </c>
      <c r="F29" t="str">
        <f t="shared" si="2"/>
        <v>418安全費</v>
      </c>
    </row>
    <row r="30" spans="1:6">
      <c r="A30" s="1">
        <v>24</v>
      </c>
      <c r="B30" s="1" t="s">
        <v>62</v>
      </c>
      <c r="C30" t="str">
        <f t="shared" si="0"/>
        <v>24現場経費</v>
      </c>
      <c r="D30" s="1">
        <v>419</v>
      </c>
      <c r="E30" s="1" t="s">
        <v>111</v>
      </c>
      <c r="F30" t="str">
        <f t="shared" si="1"/>
        <v>419営繕費</v>
      </c>
    </row>
    <row r="31" spans="1:6">
      <c r="A31" s="1">
        <v>25</v>
      </c>
      <c r="B31" s="1" t="s">
        <v>63</v>
      </c>
      <c r="C31" t="str">
        <f t="shared" si="0"/>
        <v>25電気設備工事</v>
      </c>
    </row>
    <row r="32" spans="1:6">
      <c r="A32" s="1">
        <v>26</v>
      </c>
      <c r="B32" s="1" t="s">
        <v>64</v>
      </c>
      <c r="C32" t="str">
        <f t="shared" si="0"/>
        <v>26管、衛生設備工事</v>
      </c>
    </row>
    <row r="33" spans="1:3">
      <c r="A33" s="1">
        <v>27</v>
      </c>
      <c r="B33" s="1" t="s">
        <v>65</v>
      </c>
      <c r="C33" t="str">
        <f t="shared" si="0"/>
        <v>27空調工事</v>
      </c>
    </row>
    <row r="34" spans="1:3">
      <c r="A34" s="1">
        <v>28</v>
      </c>
      <c r="B34" s="1" t="s">
        <v>66</v>
      </c>
      <c r="C34" t="str">
        <f t="shared" si="0"/>
        <v>28昇降設備工事</v>
      </c>
    </row>
    <row r="35" spans="1:3">
      <c r="A35" s="1">
        <v>29</v>
      </c>
      <c r="B35" s="1" t="s">
        <v>67</v>
      </c>
      <c r="C35" t="str">
        <f t="shared" si="0"/>
        <v>29その他設備工事（A）</v>
      </c>
    </row>
    <row r="36" spans="1:3">
      <c r="A36" s="1">
        <v>30</v>
      </c>
      <c r="B36" s="1" t="s">
        <v>68</v>
      </c>
      <c r="C36" t="str">
        <f t="shared" si="0"/>
        <v>30その他設備工事（B）</v>
      </c>
    </row>
    <row r="37" spans="1:3">
      <c r="A37" s="1">
        <v>31</v>
      </c>
      <c r="B37" s="1" t="s">
        <v>69</v>
      </c>
      <c r="C37" t="str">
        <f t="shared" si="0"/>
        <v>31外構工事</v>
      </c>
    </row>
    <row r="38" spans="1:3">
      <c r="A38" s="1">
        <v>33</v>
      </c>
      <c r="B38" s="1" t="s">
        <v>70</v>
      </c>
      <c r="C38" t="str">
        <f t="shared" si="0"/>
        <v>33原契約外工事</v>
      </c>
    </row>
    <row r="41" spans="1:3">
      <c r="A41" t="s">
        <v>101</v>
      </c>
    </row>
    <row r="42" spans="1:3">
      <c r="A42" t="s">
        <v>102</v>
      </c>
    </row>
    <row r="44" spans="1:3">
      <c r="A44" s="68">
        <v>0.1</v>
      </c>
    </row>
    <row r="45" spans="1:3">
      <c r="A45" t="s">
        <v>103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6AC-9F7A-4F7A-A881-94DBE053AE81}">
  <dimension ref="A1:M53"/>
  <sheetViews>
    <sheetView showZeros="0" workbookViewId="0">
      <selection activeCell="E12" sqref="E12"/>
    </sheetView>
  </sheetViews>
  <sheetFormatPr defaultRowHeight="13.2"/>
  <cols>
    <col min="1" max="1" width="4.77734375" customWidth="1"/>
    <col min="2" max="3" width="11.6640625" customWidth="1"/>
    <col min="4" max="4" width="20.77734375" customWidth="1"/>
    <col min="5" max="5" width="8.21875" customWidth="1"/>
    <col min="6" max="6" width="4.77734375" style="25" customWidth="1"/>
    <col min="7" max="7" width="13.77734375" customWidth="1"/>
    <col min="8" max="8" width="7.77734375" customWidth="1"/>
    <col min="9" max="9" width="13.77734375" customWidth="1"/>
    <col min="10" max="10" width="7.77734375" customWidth="1"/>
    <col min="11" max="11" width="13.77734375" customWidth="1"/>
    <col min="12" max="12" width="7.77734375" customWidth="1"/>
    <col min="13" max="13" width="13.77734375" customWidth="1"/>
  </cols>
  <sheetData>
    <row r="1" spans="1:13" ht="31.95" customHeight="1">
      <c r="E1" s="135" t="s">
        <v>90</v>
      </c>
      <c r="F1" s="135"/>
      <c r="G1" s="135"/>
      <c r="H1" s="135"/>
      <c r="I1" s="135"/>
      <c r="M1" s="73">
        <f>請求書表紙!I3</f>
        <v>44286</v>
      </c>
    </row>
    <row r="2" spans="1:13" ht="20.399999999999999" customHeight="1">
      <c r="A2" s="162" t="s">
        <v>11</v>
      </c>
      <c r="B2" s="163"/>
      <c r="C2" s="143" t="str">
        <f>請求書表紙!H14&amp;"  ("&amp;請求書表紙!$H$13&amp;")"</f>
        <v xml:space="preserve">  (   )</v>
      </c>
      <c r="D2" s="143"/>
      <c r="E2" s="143"/>
      <c r="F2" s="143"/>
      <c r="G2" s="143"/>
      <c r="H2" s="152" t="s">
        <v>106</v>
      </c>
      <c r="I2" s="152" t="s">
        <v>35</v>
      </c>
      <c r="J2" s="150">
        <f>SUM(G9:G28)</f>
        <v>0</v>
      </c>
      <c r="K2" s="150"/>
      <c r="L2" s="150"/>
      <c r="M2" s="151"/>
    </row>
    <row r="3" spans="1:13" ht="20.399999999999999" customHeight="1">
      <c r="A3" s="166" t="s">
        <v>91</v>
      </c>
      <c r="B3" s="167"/>
      <c r="C3" s="144">
        <f>請求書表紙!H16</f>
        <v>0</v>
      </c>
      <c r="D3" s="144"/>
      <c r="E3" s="144"/>
      <c r="F3" s="144"/>
      <c r="G3" s="144"/>
      <c r="H3" s="161" t="s">
        <v>98</v>
      </c>
      <c r="I3" s="161" t="s">
        <v>98</v>
      </c>
      <c r="J3" s="146">
        <f>SUM(I9:I28)</f>
        <v>0</v>
      </c>
      <c r="K3" s="146"/>
      <c r="L3" s="146"/>
      <c r="M3" s="147"/>
    </row>
    <row r="4" spans="1:13" ht="20.399999999999999" customHeight="1">
      <c r="A4" s="166"/>
      <c r="B4" s="167"/>
      <c r="C4" s="144"/>
      <c r="D4" s="144"/>
      <c r="E4" s="144"/>
      <c r="F4" s="144"/>
      <c r="G4" s="144"/>
      <c r="H4" s="161" t="s">
        <v>95</v>
      </c>
      <c r="I4" s="161" t="s">
        <v>95</v>
      </c>
      <c r="J4" s="146">
        <f>SUM(K9:K28)</f>
        <v>0</v>
      </c>
      <c r="K4" s="146"/>
      <c r="L4" s="146"/>
      <c r="M4" s="147"/>
    </row>
    <row r="5" spans="1:13" ht="20.399999999999999" customHeight="1">
      <c r="A5" s="164" t="s">
        <v>92</v>
      </c>
      <c r="B5" s="165"/>
      <c r="C5" s="145">
        <f>請求書表紙!I2</f>
        <v>0</v>
      </c>
      <c r="D5" s="145"/>
      <c r="E5" s="145"/>
      <c r="F5" s="145"/>
      <c r="G5" s="145"/>
      <c r="H5" s="142" t="s">
        <v>96</v>
      </c>
      <c r="I5" s="142" t="s">
        <v>96</v>
      </c>
      <c r="J5" s="148">
        <f>J2-SUM(M9:M28)</f>
        <v>0</v>
      </c>
      <c r="K5" s="148"/>
      <c r="L5" s="148"/>
      <c r="M5" s="149"/>
    </row>
    <row r="7" spans="1:13" ht="18.600000000000001">
      <c r="A7" s="157" t="s">
        <v>32</v>
      </c>
      <c r="B7" s="159" t="s">
        <v>93</v>
      </c>
      <c r="C7" s="152" t="s">
        <v>94</v>
      </c>
      <c r="D7" s="152" t="s">
        <v>33</v>
      </c>
      <c r="E7" s="152" t="s">
        <v>0</v>
      </c>
      <c r="F7" s="152" t="s">
        <v>34</v>
      </c>
      <c r="G7" s="138" t="s">
        <v>107</v>
      </c>
      <c r="H7" s="140" t="s">
        <v>36</v>
      </c>
      <c r="I7" s="140"/>
      <c r="J7" s="140" t="s">
        <v>89</v>
      </c>
      <c r="K7" s="140"/>
      <c r="L7" s="140" t="s">
        <v>37</v>
      </c>
      <c r="M7" s="141"/>
    </row>
    <row r="8" spans="1:13" ht="18.600000000000001">
      <c r="A8" s="158"/>
      <c r="B8" s="160"/>
      <c r="C8" s="161"/>
      <c r="D8" s="161"/>
      <c r="E8" s="161"/>
      <c r="F8" s="161"/>
      <c r="G8" s="139"/>
      <c r="H8" s="29" t="s">
        <v>38</v>
      </c>
      <c r="I8" s="29" t="s">
        <v>1</v>
      </c>
      <c r="J8" s="29" t="s">
        <v>38</v>
      </c>
      <c r="K8" s="29" t="s">
        <v>1</v>
      </c>
      <c r="L8" s="29" t="s">
        <v>38</v>
      </c>
      <c r="M8" s="30" t="s">
        <v>1</v>
      </c>
    </row>
    <row r="9" spans="1:13" ht="19.95" customHeight="1">
      <c r="A9" s="26">
        <v>1</v>
      </c>
      <c r="B9" s="36"/>
      <c r="C9" s="36"/>
      <c r="D9" s="75"/>
      <c r="E9" s="66"/>
      <c r="F9" s="37"/>
      <c r="G9" s="71"/>
      <c r="H9" s="38"/>
      <c r="I9" s="27">
        <f t="shared" ref="I9:I10" si="0">ROUNDDOWN(G9*H9,0)</f>
        <v>0</v>
      </c>
      <c r="J9" s="57" t="str">
        <f t="shared" ref="J9:J13" si="1">IF(G9="","",IF(L9-H9=0,"－",L9-H9))</f>
        <v/>
      </c>
      <c r="K9" s="56" t="str">
        <f t="shared" ref="K9:K13" si="2">IF(G9="","",IF(L9-H9=0,"－",M9-I9))</f>
        <v/>
      </c>
      <c r="L9" s="38"/>
      <c r="M9" s="28">
        <f t="shared" ref="M9:M10" si="3">ROUNDDOWN(G9*L9,0)</f>
        <v>0</v>
      </c>
    </row>
    <row r="10" spans="1:13" ht="19.95" customHeight="1">
      <c r="A10" s="26">
        <v>2</v>
      </c>
      <c r="B10" s="36"/>
      <c r="C10" s="36"/>
      <c r="D10" s="75"/>
      <c r="E10" s="66"/>
      <c r="F10" s="37"/>
      <c r="G10" s="71"/>
      <c r="H10" s="38"/>
      <c r="I10" s="27">
        <f t="shared" si="0"/>
        <v>0</v>
      </c>
      <c r="J10" s="57" t="str">
        <f t="shared" si="1"/>
        <v/>
      </c>
      <c r="K10" s="56" t="str">
        <f t="shared" si="2"/>
        <v/>
      </c>
      <c r="L10" s="38"/>
      <c r="M10" s="28">
        <f t="shared" si="3"/>
        <v>0</v>
      </c>
    </row>
    <row r="11" spans="1:13" ht="19.95" customHeight="1">
      <c r="A11" s="26">
        <v>3</v>
      </c>
      <c r="B11" s="36"/>
      <c r="C11" s="36"/>
      <c r="D11" s="75"/>
      <c r="E11" s="66"/>
      <c r="F11" s="37"/>
      <c r="G11" s="71"/>
      <c r="H11" s="38"/>
      <c r="I11" s="27">
        <f>ROUNDDOWN(G11*H11,0)</f>
        <v>0</v>
      </c>
      <c r="J11" s="57" t="str">
        <f t="shared" si="1"/>
        <v/>
      </c>
      <c r="K11" s="56" t="str">
        <f t="shared" si="2"/>
        <v/>
      </c>
      <c r="L11" s="38"/>
      <c r="M11" s="28">
        <f t="shared" ref="M11:M27" si="4">ROUNDDOWN(G11*L11,0)</f>
        <v>0</v>
      </c>
    </row>
    <row r="12" spans="1:13" ht="19.95" customHeight="1">
      <c r="A12" s="26">
        <v>4</v>
      </c>
      <c r="B12" s="36"/>
      <c r="C12" s="36"/>
      <c r="D12" s="75"/>
      <c r="E12" s="66"/>
      <c r="F12" s="37"/>
      <c r="G12" s="71"/>
      <c r="H12" s="38"/>
      <c r="I12" s="27">
        <f t="shared" ref="I12:I27" si="5">ROUNDDOWN(G12*H12,0)</f>
        <v>0</v>
      </c>
      <c r="J12" s="57" t="str">
        <f t="shared" si="1"/>
        <v/>
      </c>
      <c r="K12" s="56" t="str">
        <f t="shared" si="2"/>
        <v/>
      </c>
      <c r="L12" s="38"/>
      <c r="M12" s="28">
        <f t="shared" si="4"/>
        <v>0</v>
      </c>
    </row>
    <row r="13" spans="1:13" ht="19.95" customHeight="1">
      <c r="A13" s="26">
        <v>5</v>
      </c>
      <c r="B13" s="36"/>
      <c r="C13" s="36"/>
      <c r="D13" s="75"/>
      <c r="E13" s="66"/>
      <c r="F13" s="37"/>
      <c r="G13" s="71"/>
      <c r="H13" s="38">
        <v>0</v>
      </c>
      <c r="I13" s="27">
        <f t="shared" si="5"/>
        <v>0</v>
      </c>
      <c r="J13" s="57" t="str">
        <f t="shared" si="1"/>
        <v/>
      </c>
      <c r="K13" s="56" t="str">
        <f t="shared" si="2"/>
        <v/>
      </c>
      <c r="L13" s="38"/>
      <c r="M13" s="28">
        <f t="shared" si="4"/>
        <v>0</v>
      </c>
    </row>
    <row r="14" spans="1:13" ht="19.95" customHeight="1">
      <c r="A14" s="26">
        <v>6</v>
      </c>
      <c r="B14" s="36"/>
      <c r="C14" s="36"/>
      <c r="D14" s="75"/>
      <c r="E14" s="66"/>
      <c r="F14" s="37"/>
      <c r="G14" s="71"/>
      <c r="H14" s="38"/>
      <c r="I14" s="27">
        <f t="shared" si="5"/>
        <v>0</v>
      </c>
      <c r="J14" s="57" t="str">
        <f>IF(G14="","",IF(L14-H14=0,"－",L14-H14))</f>
        <v/>
      </c>
      <c r="K14" s="56" t="str">
        <f>IF(G14="","",IF(L14-H14=0,"－",M14-I14))</f>
        <v/>
      </c>
      <c r="L14" s="38"/>
      <c r="M14" s="28">
        <f t="shared" si="4"/>
        <v>0</v>
      </c>
    </row>
    <row r="15" spans="1:13" ht="19.95" customHeight="1">
      <c r="A15" s="26">
        <v>7</v>
      </c>
      <c r="B15" s="36"/>
      <c r="C15" s="36"/>
      <c r="D15" s="75"/>
      <c r="E15" s="66"/>
      <c r="F15" s="37"/>
      <c r="G15" s="71"/>
      <c r="H15" s="38"/>
      <c r="I15" s="27">
        <f t="shared" si="5"/>
        <v>0</v>
      </c>
      <c r="J15" s="57" t="str">
        <f t="shared" ref="J15:J27" si="6">IF(G15="","",IF(L15-H15=0,"－",L15-H15))</f>
        <v/>
      </c>
      <c r="K15" s="56" t="str">
        <f t="shared" ref="K15:K27" si="7">IF(G15="","",IF(L15-H15=0,"－",M15-I15))</f>
        <v/>
      </c>
      <c r="L15" s="38"/>
      <c r="M15" s="28">
        <f t="shared" si="4"/>
        <v>0</v>
      </c>
    </row>
    <row r="16" spans="1:13" ht="19.95" customHeight="1">
      <c r="A16" s="26">
        <v>8</v>
      </c>
      <c r="B16" s="36"/>
      <c r="C16" s="36"/>
      <c r="D16" s="75"/>
      <c r="E16" s="66"/>
      <c r="F16" s="37"/>
      <c r="G16" s="71"/>
      <c r="H16" s="38"/>
      <c r="I16" s="27">
        <f t="shared" si="5"/>
        <v>0</v>
      </c>
      <c r="J16" s="57" t="str">
        <f t="shared" si="6"/>
        <v/>
      </c>
      <c r="K16" s="56" t="str">
        <f t="shared" si="7"/>
        <v/>
      </c>
      <c r="L16" s="38"/>
      <c r="M16" s="28">
        <f t="shared" si="4"/>
        <v>0</v>
      </c>
    </row>
    <row r="17" spans="1:13" ht="19.95" customHeight="1">
      <c r="A17" s="26">
        <v>9</v>
      </c>
      <c r="B17" s="36"/>
      <c r="C17" s="36"/>
      <c r="D17" s="75"/>
      <c r="E17" s="66"/>
      <c r="F17" s="37"/>
      <c r="G17" s="71"/>
      <c r="H17" s="38"/>
      <c r="I17" s="27">
        <f t="shared" si="5"/>
        <v>0</v>
      </c>
      <c r="J17" s="57" t="str">
        <f t="shared" si="6"/>
        <v/>
      </c>
      <c r="K17" s="56" t="str">
        <f t="shared" si="7"/>
        <v/>
      </c>
      <c r="L17" s="38"/>
      <c r="M17" s="28">
        <f t="shared" si="4"/>
        <v>0</v>
      </c>
    </row>
    <row r="18" spans="1:13" ht="19.95" customHeight="1">
      <c r="A18" s="26">
        <v>10</v>
      </c>
      <c r="B18" s="36"/>
      <c r="C18" s="36"/>
      <c r="D18" s="75"/>
      <c r="E18" s="66"/>
      <c r="F18" s="37"/>
      <c r="G18" s="71"/>
      <c r="H18" s="38"/>
      <c r="I18" s="27">
        <f t="shared" si="5"/>
        <v>0</v>
      </c>
      <c r="J18" s="57" t="str">
        <f t="shared" si="6"/>
        <v/>
      </c>
      <c r="K18" s="56" t="str">
        <f t="shared" si="7"/>
        <v/>
      </c>
      <c r="L18" s="38"/>
      <c r="M18" s="28">
        <f t="shared" si="4"/>
        <v>0</v>
      </c>
    </row>
    <row r="19" spans="1:13" ht="19.95" customHeight="1">
      <c r="A19" s="26">
        <v>11</v>
      </c>
      <c r="B19" s="36"/>
      <c r="C19" s="36"/>
      <c r="D19" s="75"/>
      <c r="E19" s="66"/>
      <c r="F19" s="37"/>
      <c r="G19" s="71"/>
      <c r="H19" s="38"/>
      <c r="I19" s="27">
        <f t="shared" si="5"/>
        <v>0</v>
      </c>
      <c r="J19" s="57" t="str">
        <f t="shared" si="6"/>
        <v/>
      </c>
      <c r="K19" s="56" t="str">
        <f t="shared" si="7"/>
        <v/>
      </c>
      <c r="L19" s="38"/>
      <c r="M19" s="28">
        <f t="shared" si="4"/>
        <v>0</v>
      </c>
    </row>
    <row r="20" spans="1:13" ht="19.95" customHeight="1">
      <c r="A20" s="26">
        <v>12</v>
      </c>
      <c r="B20" s="36"/>
      <c r="C20" s="36"/>
      <c r="D20" s="75"/>
      <c r="E20" s="66"/>
      <c r="F20" s="37"/>
      <c r="G20" s="71"/>
      <c r="H20" s="38"/>
      <c r="I20" s="27">
        <f t="shared" si="5"/>
        <v>0</v>
      </c>
      <c r="J20" s="57" t="str">
        <f t="shared" si="6"/>
        <v/>
      </c>
      <c r="K20" s="56" t="str">
        <f t="shared" si="7"/>
        <v/>
      </c>
      <c r="L20" s="38"/>
      <c r="M20" s="28">
        <f t="shared" si="4"/>
        <v>0</v>
      </c>
    </row>
    <row r="21" spans="1:13" ht="19.95" customHeight="1">
      <c r="A21" s="26">
        <v>13</v>
      </c>
      <c r="B21" s="36"/>
      <c r="C21" s="36"/>
      <c r="D21" s="75"/>
      <c r="E21" s="66"/>
      <c r="F21" s="37"/>
      <c r="G21" s="71"/>
      <c r="H21" s="38"/>
      <c r="I21" s="27">
        <f t="shared" si="5"/>
        <v>0</v>
      </c>
      <c r="J21" s="57" t="str">
        <f t="shared" si="6"/>
        <v/>
      </c>
      <c r="K21" s="56" t="str">
        <f t="shared" si="7"/>
        <v/>
      </c>
      <c r="L21" s="38"/>
      <c r="M21" s="28">
        <f t="shared" si="4"/>
        <v>0</v>
      </c>
    </row>
    <row r="22" spans="1:13" ht="19.95" customHeight="1">
      <c r="A22" s="26">
        <v>14</v>
      </c>
      <c r="B22" s="36"/>
      <c r="C22" s="36"/>
      <c r="D22" s="75"/>
      <c r="E22" s="66"/>
      <c r="F22" s="37"/>
      <c r="G22" s="71"/>
      <c r="H22" s="38"/>
      <c r="I22" s="27">
        <f t="shared" si="5"/>
        <v>0</v>
      </c>
      <c r="J22" s="57" t="str">
        <f t="shared" si="6"/>
        <v/>
      </c>
      <c r="K22" s="56" t="str">
        <f t="shared" si="7"/>
        <v/>
      </c>
      <c r="L22" s="38"/>
      <c r="M22" s="28">
        <f t="shared" si="4"/>
        <v>0</v>
      </c>
    </row>
    <row r="23" spans="1:13" ht="19.95" customHeight="1">
      <c r="A23" s="26">
        <v>15</v>
      </c>
      <c r="B23" s="36"/>
      <c r="C23" s="36"/>
      <c r="D23" s="75"/>
      <c r="E23" s="66"/>
      <c r="F23" s="37"/>
      <c r="G23" s="71"/>
      <c r="H23" s="38"/>
      <c r="I23" s="27">
        <f t="shared" si="5"/>
        <v>0</v>
      </c>
      <c r="J23" s="57" t="str">
        <f t="shared" si="6"/>
        <v/>
      </c>
      <c r="K23" s="56" t="str">
        <f t="shared" si="7"/>
        <v/>
      </c>
      <c r="L23" s="38"/>
      <c r="M23" s="28">
        <f t="shared" si="4"/>
        <v>0</v>
      </c>
    </row>
    <row r="24" spans="1:13" ht="19.95" customHeight="1">
      <c r="A24" s="26">
        <v>16</v>
      </c>
      <c r="B24" s="36"/>
      <c r="C24" s="36"/>
      <c r="D24" s="75"/>
      <c r="E24" s="66"/>
      <c r="F24" s="37"/>
      <c r="G24" s="71"/>
      <c r="H24" s="38"/>
      <c r="I24" s="27">
        <f t="shared" si="5"/>
        <v>0</v>
      </c>
      <c r="J24" s="57" t="str">
        <f t="shared" si="6"/>
        <v/>
      </c>
      <c r="K24" s="56" t="str">
        <f t="shared" si="7"/>
        <v/>
      </c>
      <c r="L24" s="38"/>
      <c r="M24" s="28">
        <f t="shared" si="4"/>
        <v>0</v>
      </c>
    </row>
    <row r="25" spans="1:13" ht="19.95" customHeight="1">
      <c r="A25" s="26">
        <v>17</v>
      </c>
      <c r="B25" s="36"/>
      <c r="C25" s="36"/>
      <c r="D25" s="75"/>
      <c r="E25" s="66"/>
      <c r="F25" s="37"/>
      <c r="G25" s="71"/>
      <c r="H25" s="38"/>
      <c r="I25" s="27">
        <f t="shared" si="5"/>
        <v>0</v>
      </c>
      <c r="J25" s="57" t="str">
        <f t="shared" si="6"/>
        <v/>
      </c>
      <c r="K25" s="56" t="str">
        <f t="shared" si="7"/>
        <v/>
      </c>
      <c r="L25" s="38"/>
      <c r="M25" s="28">
        <f t="shared" si="4"/>
        <v>0</v>
      </c>
    </row>
    <row r="26" spans="1:13" ht="19.95" customHeight="1">
      <c r="A26" s="26">
        <v>18</v>
      </c>
      <c r="B26" s="36"/>
      <c r="C26" s="36"/>
      <c r="D26" s="75"/>
      <c r="E26" s="66"/>
      <c r="F26" s="37"/>
      <c r="G26" s="71"/>
      <c r="H26" s="38"/>
      <c r="I26" s="27">
        <f t="shared" si="5"/>
        <v>0</v>
      </c>
      <c r="J26" s="57" t="str">
        <f t="shared" si="6"/>
        <v/>
      </c>
      <c r="K26" s="56" t="str">
        <f t="shared" si="7"/>
        <v/>
      </c>
      <c r="L26" s="38"/>
      <c r="M26" s="28">
        <f t="shared" si="4"/>
        <v>0</v>
      </c>
    </row>
    <row r="27" spans="1:13" ht="19.95" customHeight="1">
      <c r="A27" s="26">
        <v>19</v>
      </c>
      <c r="B27" s="36"/>
      <c r="C27" s="36"/>
      <c r="D27" s="75"/>
      <c r="E27" s="66"/>
      <c r="F27" s="37"/>
      <c r="G27" s="71"/>
      <c r="H27" s="38"/>
      <c r="I27" s="27">
        <f t="shared" si="5"/>
        <v>0</v>
      </c>
      <c r="J27" s="57" t="str">
        <f t="shared" si="6"/>
        <v/>
      </c>
      <c r="K27" s="56" t="str">
        <f t="shared" si="7"/>
        <v/>
      </c>
      <c r="L27" s="38"/>
      <c r="M27" s="28">
        <f t="shared" si="4"/>
        <v>0</v>
      </c>
    </row>
    <row r="28" spans="1:13" ht="19.95" customHeight="1">
      <c r="A28" s="33">
        <v>20</v>
      </c>
      <c r="B28" s="39"/>
      <c r="C28" s="39"/>
      <c r="D28" s="76"/>
      <c r="E28" s="67"/>
      <c r="F28" s="40"/>
      <c r="G28" s="72"/>
      <c r="H28" s="58"/>
      <c r="I28" s="59">
        <f t="shared" ref="I28" si="8">ROUNDDOWN(G28*H28,0)</f>
        <v>0</v>
      </c>
      <c r="J28" s="60" t="str">
        <f t="shared" ref="J28" si="9">IF(G28="","",IF(L28-H28=0,"－",L28-H28))</f>
        <v/>
      </c>
      <c r="K28" s="61" t="str">
        <f t="shared" ref="K28" si="10">IF(G28="","",IF(L28-H28=0,"－",M28-I28))</f>
        <v/>
      </c>
      <c r="L28" s="58"/>
      <c r="M28" s="62">
        <f t="shared" ref="M28" si="11">ROUNDDOWN(G28*L28,0)</f>
        <v>0</v>
      </c>
    </row>
    <row r="29" spans="1:13" ht="38.4" customHeight="1">
      <c r="A29" s="21"/>
      <c r="B29" s="2"/>
      <c r="C29" s="2"/>
      <c r="D29" s="2"/>
      <c r="E29" s="136" t="s">
        <v>90</v>
      </c>
      <c r="F29" s="136"/>
      <c r="G29" s="136"/>
      <c r="H29" s="136"/>
      <c r="I29" s="136"/>
      <c r="J29" s="2"/>
      <c r="L29" s="2"/>
      <c r="M29" s="2"/>
    </row>
    <row r="30" spans="1:13" ht="21.6" customHeight="1">
      <c r="A30" s="153" t="s">
        <v>92</v>
      </c>
      <c r="B30" s="154"/>
      <c r="C30" s="155">
        <f>C5</f>
        <v>0</v>
      </c>
      <c r="D30" s="155"/>
      <c r="E30" s="155"/>
      <c r="F30" s="155"/>
      <c r="G30" s="156"/>
    </row>
    <row r="31" spans="1:13" ht="15.6" customHeight="1">
      <c r="K31" s="137">
        <f>請求書表紙!I3</f>
        <v>44286</v>
      </c>
      <c r="L31" s="137"/>
    </row>
    <row r="32" spans="1:13" ht="18.600000000000001">
      <c r="A32" s="157" t="s">
        <v>32</v>
      </c>
      <c r="B32" s="159" t="s">
        <v>93</v>
      </c>
      <c r="C32" s="152" t="s">
        <v>94</v>
      </c>
      <c r="D32" s="152" t="s">
        <v>33</v>
      </c>
      <c r="E32" s="152" t="s">
        <v>0</v>
      </c>
      <c r="F32" s="152" t="s">
        <v>34</v>
      </c>
      <c r="G32" s="138" t="s">
        <v>107</v>
      </c>
      <c r="H32" s="140" t="s">
        <v>36</v>
      </c>
      <c r="I32" s="140"/>
      <c r="J32" s="140" t="s">
        <v>89</v>
      </c>
      <c r="K32" s="140"/>
      <c r="L32" s="140" t="s">
        <v>37</v>
      </c>
      <c r="M32" s="141"/>
    </row>
    <row r="33" spans="1:13" ht="18.600000000000001">
      <c r="A33" s="158"/>
      <c r="B33" s="160"/>
      <c r="C33" s="161"/>
      <c r="D33" s="161"/>
      <c r="E33" s="161"/>
      <c r="F33" s="161"/>
      <c r="G33" s="139"/>
      <c r="H33" s="29" t="s">
        <v>38</v>
      </c>
      <c r="I33" s="29" t="s">
        <v>1</v>
      </c>
      <c r="J33" s="29" t="s">
        <v>38</v>
      </c>
      <c r="K33" s="29" t="s">
        <v>1</v>
      </c>
      <c r="L33" s="29" t="s">
        <v>38</v>
      </c>
      <c r="M33" s="30" t="s">
        <v>1</v>
      </c>
    </row>
    <row r="34" spans="1:13" ht="21.6" customHeight="1">
      <c r="A34" s="26">
        <v>21</v>
      </c>
      <c r="B34" s="36"/>
      <c r="C34" s="36"/>
      <c r="D34" s="75"/>
      <c r="E34" s="66"/>
      <c r="F34" s="37"/>
      <c r="G34" s="71"/>
      <c r="H34" s="38"/>
      <c r="I34" s="27">
        <f t="shared" ref="I34:I53" si="12">ROUNDDOWN(G34*H34,0)</f>
        <v>0</v>
      </c>
      <c r="J34" s="57" t="str">
        <f t="shared" ref="J34:J53" si="13">IF(G34="","",IF(L34-H34=0,"－",L34-H34))</f>
        <v/>
      </c>
      <c r="K34" s="56" t="str">
        <f t="shared" ref="K34:K53" si="14">IF(G34="","",IF(L34-H34=0,"－",M34-I34))</f>
        <v/>
      </c>
      <c r="L34" s="38"/>
      <c r="M34" s="28">
        <f t="shared" ref="M34:M53" si="15">ROUNDDOWN(G34*L34,0)</f>
        <v>0</v>
      </c>
    </row>
    <row r="35" spans="1:13" ht="21.6" customHeight="1">
      <c r="A35" s="26">
        <v>22</v>
      </c>
      <c r="B35" s="36"/>
      <c r="C35" s="36"/>
      <c r="D35" s="75"/>
      <c r="E35" s="66"/>
      <c r="F35" s="37"/>
      <c r="G35" s="71"/>
      <c r="H35" s="38"/>
      <c r="I35" s="27">
        <f t="shared" si="12"/>
        <v>0</v>
      </c>
      <c r="J35" s="57" t="str">
        <f t="shared" si="13"/>
        <v/>
      </c>
      <c r="K35" s="56" t="str">
        <f t="shared" si="14"/>
        <v/>
      </c>
      <c r="L35" s="38"/>
      <c r="M35" s="28">
        <f t="shared" si="15"/>
        <v>0</v>
      </c>
    </row>
    <row r="36" spans="1:13" ht="21.6" customHeight="1">
      <c r="A36" s="26">
        <v>23</v>
      </c>
      <c r="B36" s="36"/>
      <c r="C36" s="36"/>
      <c r="D36" s="75"/>
      <c r="E36" s="66"/>
      <c r="F36" s="37"/>
      <c r="G36" s="71"/>
      <c r="H36" s="38"/>
      <c r="I36" s="27">
        <f t="shared" si="12"/>
        <v>0</v>
      </c>
      <c r="J36" s="57" t="str">
        <f t="shared" si="13"/>
        <v/>
      </c>
      <c r="K36" s="56" t="str">
        <f t="shared" si="14"/>
        <v/>
      </c>
      <c r="L36" s="38"/>
      <c r="M36" s="28">
        <f t="shared" si="15"/>
        <v>0</v>
      </c>
    </row>
    <row r="37" spans="1:13" ht="21.6" customHeight="1">
      <c r="A37" s="26">
        <v>24</v>
      </c>
      <c r="B37" s="36"/>
      <c r="C37" s="36"/>
      <c r="D37" s="75"/>
      <c r="E37" s="66"/>
      <c r="F37" s="37"/>
      <c r="G37" s="71"/>
      <c r="H37" s="38"/>
      <c r="I37" s="27">
        <f t="shared" si="12"/>
        <v>0</v>
      </c>
      <c r="J37" s="57" t="str">
        <f t="shared" si="13"/>
        <v/>
      </c>
      <c r="K37" s="56" t="str">
        <f t="shared" si="14"/>
        <v/>
      </c>
      <c r="L37" s="38"/>
      <c r="M37" s="28">
        <f t="shared" si="15"/>
        <v>0</v>
      </c>
    </row>
    <row r="38" spans="1:13" ht="21.6" customHeight="1">
      <c r="A38" s="26">
        <v>25</v>
      </c>
      <c r="B38" s="36"/>
      <c r="C38" s="36"/>
      <c r="D38" s="75"/>
      <c r="E38" s="66"/>
      <c r="F38" s="37"/>
      <c r="G38" s="71"/>
      <c r="H38" s="38"/>
      <c r="I38" s="27">
        <f t="shared" si="12"/>
        <v>0</v>
      </c>
      <c r="J38" s="57" t="str">
        <f t="shared" si="13"/>
        <v/>
      </c>
      <c r="K38" s="56" t="str">
        <f t="shared" si="14"/>
        <v/>
      </c>
      <c r="L38" s="38"/>
      <c r="M38" s="28">
        <f t="shared" si="15"/>
        <v>0</v>
      </c>
    </row>
    <row r="39" spans="1:13" ht="21.6" customHeight="1">
      <c r="A39" s="26">
        <v>26</v>
      </c>
      <c r="B39" s="36"/>
      <c r="C39" s="36"/>
      <c r="D39" s="75"/>
      <c r="E39" s="66"/>
      <c r="F39" s="37"/>
      <c r="G39" s="71"/>
      <c r="H39" s="38"/>
      <c r="I39" s="27">
        <f t="shared" si="12"/>
        <v>0</v>
      </c>
      <c r="J39" s="57" t="str">
        <f t="shared" si="13"/>
        <v/>
      </c>
      <c r="K39" s="56" t="str">
        <f t="shared" si="14"/>
        <v/>
      </c>
      <c r="L39" s="38"/>
      <c r="M39" s="28">
        <f t="shared" si="15"/>
        <v>0</v>
      </c>
    </row>
    <row r="40" spans="1:13" ht="21.6" customHeight="1">
      <c r="A40" s="26">
        <v>27</v>
      </c>
      <c r="B40" s="36"/>
      <c r="C40" s="36"/>
      <c r="D40" s="75"/>
      <c r="E40" s="66"/>
      <c r="F40" s="37"/>
      <c r="G40" s="71"/>
      <c r="H40" s="38"/>
      <c r="I40" s="27">
        <f t="shared" si="12"/>
        <v>0</v>
      </c>
      <c r="J40" s="57" t="str">
        <f t="shared" si="13"/>
        <v/>
      </c>
      <c r="K40" s="56" t="str">
        <f t="shared" si="14"/>
        <v/>
      </c>
      <c r="L40" s="38"/>
      <c r="M40" s="28">
        <f t="shared" si="15"/>
        <v>0</v>
      </c>
    </row>
    <row r="41" spans="1:13" ht="21.6" customHeight="1">
      <c r="A41" s="26">
        <v>28</v>
      </c>
      <c r="B41" s="36"/>
      <c r="C41" s="36"/>
      <c r="D41" s="75"/>
      <c r="E41" s="66"/>
      <c r="F41" s="37"/>
      <c r="G41" s="71"/>
      <c r="H41" s="38"/>
      <c r="I41" s="27">
        <f t="shared" si="12"/>
        <v>0</v>
      </c>
      <c r="J41" s="57" t="str">
        <f t="shared" si="13"/>
        <v/>
      </c>
      <c r="K41" s="56" t="str">
        <f t="shared" si="14"/>
        <v/>
      </c>
      <c r="L41" s="38"/>
      <c r="M41" s="28">
        <f t="shared" si="15"/>
        <v>0</v>
      </c>
    </row>
    <row r="42" spans="1:13" ht="21.6" customHeight="1">
      <c r="A42" s="26">
        <v>29</v>
      </c>
      <c r="B42" s="36"/>
      <c r="C42" s="36"/>
      <c r="D42" s="75"/>
      <c r="E42" s="66"/>
      <c r="F42" s="37"/>
      <c r="G42" s="71"/>
      <c r="H42" s="38"/>
      <c r="I42" s="27">
        <f t="shared" si="12"/>
        <v>0</v>
      </c>
      <c r="J42" s="57" t="str">
        <f t="shared" si="13"/>
        <v/>
      </c>
      <c r="K42" s="56" t="str">
        <f t="shared" si="14"/>
        <v/>
      </c>
      <c r="L42" s="38"/>
      <c r="M42" s="28">
        <f t="shared" si="15"/>
        <v>0</v>
      </c>
    </row>
    <row r="43" spans="1:13" ht="21.6" customHeight="1">
      <c r="A43" s="26">
        <v>30</v>
      </c>
      <c r="B43" s="36"/>
      <c r="C43" s="36"/>
      <c r="D43" s="75"/>
      <c r="E43" s="66"/>
      <c r="F43" s="37"/>
      <c r="G43" s="71"/>
      <c r="H43" s="38"/>
      <c r="I43" s="27">
        <f t="shared" si="12"/>
        <v>0</v>
      </c>
      <c r="J43" s="57" t="str">
        <f t="shared" si="13"/>
        <v/>
      </c>
      <c r="K43" s="56" t="str">
        <f t="shared" si="14"/>
        <v/>
      </c>
      <c r="L43" s="38"/>
      <c r="M43" s="28">
        <f t="shared" si="15"/>
        <v>0</v>
      </c>
    </row>
    <row r="44" spans="1:13" ht="21.6" customHeight="1">
      <c r="A44" s="26">
        <v>31</v>
      </c>
      <c r="B44" s="36"/>
      <c r="C44" s="36"/>
      <c r="D44" s="75"/>
      <c r="E44" s="66"/>
      <c r="F44" s="37"/>
      <c r="G44" s="71"/>
      <c r="H44" s="38"/>
      <c r="I44" s="27">
        <f t="shared" si="12"/>
        <v>0</v>
      </c>
      <c r="J44" s="57" t="str">
        <f t="shared" si="13"/>
        <v/>
      </c>
      <c r="K44" s="56" t="str">
        <f t="shared" si="14"/>
        <v/>
      </c>
      <c r="L44" s="38"/>
      <c r="M44" s="28">
        <f t="shared" si="15"/>
        <v>0</v>
      </c>
    </row>
    <row r="45" spans="1:13" ht="21.6" customHeight="1">
      <c r="A45" s="26">
        <v>32</v>
      </c>
      <c r="B45" s="36"/>
      <c r="C45" s="36"/>
      <c r="D45" s="75"/>
      <c r="E45" s="66"/>
      <c r="F45" s="37"/>
      <c r="G45" s="71"/>
      <c r="H45" s="38"/>
      <c r="I45" s="27">
        <f t="shared" si="12"/>
        <v>0</v>
      </c>
      <c r="J45" s="57" t="str">
        <f t="shared" si="13"/>
        <v/>
      </c>
      <c r="K45" s="56" t="str">
        <f t="shared" si="14"/>
        <v/>
      </c>
      <c r="L45" s="38"/>
      <c r="M45" s="28">
        <f t="shared" si="15"/>
        <v>0</v>
      </c>
    </row>
    <row r="46" spans="1:13" ht="21.6" customHeight="1">
      <c r="A46" s="26">
        <v>33</v>
      </c>
      <c r="B46" s="36"/>
      <c r="C46" s="36"/>
      <c r="D46" s="75"/>
      <c r="E46" s="66"/>
      <c r="F46" s="37"/>
      <c r="G46" s="71"/>
      <c r="H46" s="38"/>
      <c r="I46" s="27">
        <f t="shared" si="12"/>
        <v>0</v>
      </c>
      <c r="J46" s="57" t="str">
        <f t="shared" si="13"/>
        <v/>
      </c>
      <c r="K46" s="56" t="str">
        <f t="shared" si="14"/>
        <v/>
      </c>
      <c r="L46" s="38"/>
      <c r="M46" s="28">
        <f t="shared" si="15"/>
        <v>0</v>
      </c>
    </row>
    <row r="47" spans="1:13" ht="21.6" customHeight="1">
      <c r="A47" s="26">
        <v>34</v>
      </c>
      <c r="B47" s="36"/>
      <c r="C47" s="36"/>
      <c r="D47" s="75"/>
      <c r="E47" s="66"/>
      <c r="F47" s="37"/>
      <c r="G47" s="71"/>
      <c r="H47" s="38"/>
      <c r="I47" s="27">
        <f t="shared" si="12"/>
        <v>0</v>
      </c>
      <c r="J47" s="57" t="str">
        <f t="shared" si="13"/>
        <v/>
      </c>
      <c r="K47" s="56" t="str">
        <f t="shared" si="14"/>
        <v/>
      </c>
      <c r="L47" s="38"/>
      <c r="M47" s="28">
        <f t="shared" si="15"/>
        <v>0</v>
      </c>
    </row>
    <row r="48" spans="1:13" ht="21.6" customHeight="1">
      <c r="A48" s="26">
        <v>35</v>
      </c>
      <c r="B48" s="36"/>
      <c r="C48" s="36"/>
      <c r="D48" s="75"/>
      <c r="E48" s="66"/>
      <c r="F48" s="37"/>
      <c r="G48" s="71"/>
      <c r="H48" s="38"/>
      <c r="I48" s="27">
        <f t="shared" si="12"/>
        <v>0</v>
      </c>
      <c r="J48" s="57" t="str">
        <f t="shared" si="13"/>
        <v/>
      </c>
      <c r="K48" s="56" t="str">
        <f t="shared" si="14"/>
        <v/>
      </c>
      <c r="L48" s="38"/>
      <c r="M48" s="28">
        <f t="shared" si="15"/>
        <v>0</v>
      </c>
    </row>
    <row r="49" spans="1:13" ht="21.6" customHeight="1">
      <c r="A49" s="26">
        <v>36</v>
      </c>
      <c r="B49" s="36"/>
      <c r="C49" s="36"/>
      <c r="D49" s="75"/>
      <c r="E49" s="66"/>
      <c r="F49" s="37"/>
      <c r="G49" s="71"/>
      <c r="H49" s="38"/>
      <c r="I49" s="27">
        <f t="shared" si="12"/>
        <v>0</v>
      </c>
      <c r="J49" s="57" t="str">
        <f t="shared" si="13"/>
        <v/>
      </c>
      <c r="K49" s="56" t="str">
        <f t="shared" si="14"/>
        <v/>
      </c>
      <c r="L49" s="38"/>
      <c r="M49" s="28">
        <f t="shared" si="15"/>
        <v>0</v>
      </c>
    </row>
    <row r="50" spans="1:13" ht="21.6" customHeight="1">
      <c r="A50" s="26">
        <v>37</v>
      </c>
      <c r="B50" s="36"/>
      <c r="C50" s="36"/>
      <c r="D50" s="75"/>
      <c r="E50" s="66"/>
      <c r="F50" s="37"/>
      <c r="G50" s="71"/>
      <c r="H50" s="38"/>
      <c r="I50" s="27">
        <f t="shared" si="12"/>
        <v>0</v>
      </c>
      <c r="J50" s="57" t="str">
        <f t="shared" si="13"/>
        <v/>
      </c>
      <c r="K50" s="56" t="str">
        <f t="shared" si="14"/>
        <v/>
      </c>
      <c r="L50" s="38"/>
      <c r="M50" s="28">
        <f t="shared" si="15"/>
        <v>0</v>
      </c>
    </row>
    <row r="51" spans="1:13" ht="21.6" customHeight="1">
      <c r="A51" s="26">
        <v>38</v>
      </c>
      <c r="B51" s="36"/>
      <c r="C51" s="36"/>
      <c r="D51" s="75"/>
      <c r="E51" s="66"/>
      <c r="F51" s="37"/>
      <c r="G51" s="71"/>
      <c r="H51" s="38"/>
      <c r="I51" s="27">
        <f t="shared" si="12"/>
        <v>0</v>
      </c>
      <c r="J51" s="57" t="str">
        <f t="shared" si="13"/>
        <v/>
      </c>
      <c r="K51" s="56" t="str">
        <f t="shared" si="14"/>
        <v/>
      </c>
      <c r="L51" s="38"/>
      <c r="M51" s="28">
        <f t="shared" si="15"/>
        <v>0</v>
      </c>
    </row>
    <row r="52" spans="1:13" ht="21.6" customHeight="1">
      <c r="A52" s="26">
        <v>39</v>
      </c>
      <c r="B52" s="36"/>
      <c r="C52" s="36"/>
      <c r="D52" s="75"/>
      <c r="E52" s="66"/>
      <c r="F52" s="37"/>
      <c r="G52" s="71"/>
      <c r="H52" s="38"/>
      <c r="I52" s="27">
        <f t="shared" si="12"/>
        <v>0</v>
      </c>
      <c r="J52" s="57" t="str">
        <f t="shared" si="13"/>
        <v/>
      </c>
      <c r="K52" s="56" t="str">
        <f t="shared" si="14"/>
        <v/>
      </c>
      <c r="L52" s="38"/>
      <c r="M52" s="28">
        <f t="shared" si="15"/>
        <v>0</v>
      </c>
    </row>
    <row r="53" spans="1:13" ht="21.6" customHeight="1">
      <c r="A53" s="33">
        <v>40</v>
      </c>
      <c r="B53" s="39"/>
      <c r="C53" s="39"/>
      <c r="D53" s="76"/>
      <c r="E53" s="67"/>
      <c r="F53" s="40"/>
      <c r="G53" s="72"/>
      <c r="H53" s="58"/>
      <c r="I53" s="59">
        <f t="shared" si="12"/>
        <v>0</v>
      </c>
      <c r="J53" s="60" t="str">
        <f t="shared" si="13"/>
        <v/>
      </c>
      <c r="K53" s="61" t="str">
        <f t="shared" si="14"/>
        <v/>
      </c>
      <c r="L53" s="58"/>
      <c r="M53" s="62">
        <f t="shared" si="15"/>
        <v>0</v>
      </c>
    </row>
  </sheetData>
  <sheetProtection sheet="1" selectLockedCells="1"/>
  <mergeCells count="39">
    <mergeCell ref="A2:B2"/>
    <mergeCell ref="A5:B5"/>
    <mergeCell ref="H7:I7"/>
    <mergeCell ref="J7:K7"/>
    <mergeCell ref="L7:M7"/>
    <mergeCell ref="A7:A8"/>
    <mergeCell ref="C7:C8"/>
    <mergeCell ref="D7:D8"/>
    <mergeCell ref="E7:E8"/>
    <mergeCell ref="F7:F8"/>
    <mergeCell ref="H3:I3"/>
    <mergeCell ref="H4:I4"/>
    <mergeCell ref="B7:B8"/>
    <mergeCell ref="A3:B4"/>
    <mergeCell ref="G7:G8"/>
    <mergeCell ref="A30:B30"/>
    <mergeCell ref="C30:G30"/>
    <mergeCell ref="A32:A33"/>
    <mergeCell ref="B32:B33"/>
    <mergeCell ref="C32:C33"/>
    <mergeCell ref="D32:D33"/>
    <mergeCell ref="E32:E33"/>
    <mergeCell ref="F32:F33"/>
    <mergeCell ref="E1:I1"/>
    <mergeCell ref="E29:I29"/>
    <mergeCell ref="K31:L31"/>
    <mergeCell ref="G32:G33"/>
    <mergeCell ref="H32:I32"/>
    <mergeCell ref="J32:K32"/>
    <mergeCell ref="L32:M32"/>
    <mergeCell ref="H5:I5"/>
    <mergeCell ref="C2:G2"/>
    <mergeCell ref="C3:G4"/>
    <mergeCell ref="C5:G5"/>
    <mergeCell ref="J4:M4"/>
    <mergeCell ref="J3:M3"/>
    <mergeCell ref="J5:M5"/>
    <mergeCell ref="J2:M2"/>
    <mergeCell ref="H2:I2"/>
  </mergeCells>
  <phoneticPr fontId="2"/>
  <conditionalFormatting sqref="E9">
    <cfRule type="expression" dxfId="1" priority="2">
      <formula>"E9＜0"</formula>
    </cfRule>
  </conditionalFormatting>
  <conditionalFormatting sqref="E9:M28 E34:M53">
    <cfRule type="cellIs" dxfId="0" priority="1" operator="lessThanOrEqual">
      <formula>0</formula>
    </cfRule>
  </conditionalFormatting>
  <dataValidations count="2">
    <dataValidation imeMode="on" allowBlank="1" showInputMessage="1" showErrorMessage="1" sqref="D9:D28 F9:F28 D34:D53 F34:F53" xr:uid="{C2964404-AA10-4BB3-BDF2-C2881F6421EB}"/>
    <dataValidation type="decimal" allowBlank="1" showInputMessage="1" showErrorMessage="1" sqref="H9:H28 L9:L28 H34:H53 L34:L53" xr:uid="{ED256FE6-7302-4CC4-BB10-E3BA51F9F707}">
      <formula1>0</formula1>
      <formula2>1</formula2>
    </dataValidation>
  </dataValidations>
  <pageMargins left="0.39370078740157483" right="0.39370078740157483" top="0.59055118110236227" bottom="0.39370078740157483" header="1.299212598425197" footer="0.31496062992125984"/>
  <pageSetup paperSize="9" orientation="landscape" r:id="rId1"/>
  <headerFooter differentFirst="1">
    <oddHeader xml:space="preserve">&amp;R&amp;14&amp;P/&amp;N  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DBAB14-9A25-4BCD-AB7E-9A7C8E43BDA7}">
          <x14:formula1>
            <xm:f>Sheet2!$C$7:$C$38</xm:f>
          </x14:formula1>
          <xm:sqref>B9:B25 B34:B50</xm:sqref>
        </x14:dataValidation>
        <x14:dataValidation type="list" allowBlank="1" showInputMessage="1" showErrorMessage="1" xr:uid="{6C09F032-7BDA-4077-B00E-36907282F629}">
          <x14:formula1>
            <xm:f>Sheet2!$F$7:$F$30</xm:f>
          </x14:formula1>
          <xm:sqref>C9:C25 C34:C50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B331B5-7A8C-498A-AF0B-C729C1F2A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請求書表紙</vt:lpstr>
      <vt:lpstr>Sheet2</vt:lpstr>
      <vt:lpstr>請求内訳書</vt:lpstr>
      <vt:lpstr>請求書表紙!Print_Area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2 Excel</dc:title>
  <dc:creator>Masamori Akimoto</dc:creator>
  <cp:keywords/>
  <cp:lastModifiedBy>Masamori Akimoto</cp:lastModifiedBy>
  <cp:lastPrinted>2019-10-09T05:35:19Z</cp:lastPrinted>
  <dcterms:created xsi:type="dcterms:W3CDTF">2018-06-27T10:40:41Z</dcterms:created>
  <dcterms:modified xsi:type="dcterms:W3CDTF">2021-07-07T06:41:07Z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TC103784749990</vt:lpwstr>
  </property>
</Properties>
</file>